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F:\2024 m. VSB\FINANSŲ SKYRIUI\"/>
    </mc:Choice>
  </mc:AlternateContent>
  <xr:revisionPtr revIDLastSave="0" documentId="13_ncr:1_{2C30CF43-F286-4FBF-B924-C4749BC45A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Mokykl. + stebės." sheetId="1" r:id="rId1"/>
    <sheet name="Psichika" sheetId="2" r:id="rId2"/>
    <sheet name="Teikiam pasl." sheetId="3" r:id="rId3"/>
    <sheet name="Biudž. l." sheetId="4" r:id="rId4"/>
  </sheets>
  <definedNames>
    <definedName name="_xlnm.Print_Titles" localSheetId="0">'Mokykl. + stebės.'!$24:$34</definedName>
    <definedName name="Z_05B54777_5D6F_4067_9B5E_F0A938B54982_.wvu.Cols" localSheetId="0">'Mokykl. + stebės.'!$M:$P</definedName>
    <definedName name="Z_05B54777_5D6F_4067_9B5E_F0A938B54982_.wvu.PrintTitles" localSheetId="0">'Mokykl. + stebės.'!$24:$30</definedName>
    <definedName name="Z_112AFAC2_77EA_44AA_BEEF_6812D11534CE_.wvu.Cols" localSheetId="0">'Mokykl. + stebės.'!$M:$P</definedName>
    <definedName name="Z_112AFAC2_77EA_44AA_BEEF_6812D11534CE_.wvu.PrintTitles" localSheetId="0">'Mokykl. + stebės.'!$24:$34</definedName>
    <definedName name="Z_2639E812_3F06_4E8B_B45B_2B63CC97A751_.wvu.Cols" localSheetId="0">'Mokykl. + stebės.'!$M:$P</definedName>
    <definedName name="Z_2639E812_3F06_4E8B_B45B_2B63CC97A751_.wvu.PrintTitles" localSheetId="0">'Mokykl. + stebės.'!$24:$34</definedName>
    <definedName name="Z_47D04100_FABF_4D8C_9C0A_1DEC9335BC02_.wvu.Cols" localSheetId="0">'Mokykl. + stebės.'!$M:$P</definedName>
    <definedName name="Z_47D04100_FABF_4D8C_9C0A_1DEC9335BC02_.wvu.PrintTitles" localSheetId="0">'Mokykl. + stebės.'!$24:$34</definedName>
    <definedName name="Z_4837D77B_C401_4018_A777_ED8FA242E629_.wvu.Cols" localSheetId="0">'Mokykl. + stebės.'!$M:$P</definedName>
    <definedName name="Z_4837D77B_C401_4018_A777_ED8FA242E629_.wvu.PrintTitles" localSheetId="0">'Mokykl. + stebės.'!$24:$34</definedName>
    <definedName name="Z_57A1E72B_DFC1_4C5D_ABA7_C1A26EB31789_.wvu.Cols" localSheetId="0">'Mokykl. + stebės.'!$M:$P</definedName>
    <definedName name="Z_57A1E72B_DFC1_4C5D_ABA7_C1A26EB31789_.wvu.PrintTitles" localSheetId="0">'Mokykl. + stebės.'!$24:$34</definedName>
    <definedName name="Z_5FCAC33A_47AA_47EB_BE57_8622821F3718_.wvu.Cols" localSheetId="0">'Mokykl. + stebės.'!$M:$P</definedName>
    <definedName name="Z_5FCAC33A_47AA_47EB_BE57_8622821F3718_.wvu.PrintTitles" localSheetId="0">'Mokykl. + stebės.'!$24:$34</definedName>
    <definedName name="Z_758123A7_07DC_4CFE_A1C3_A6CC304C1338_.wvu.Cols" localSheetId="0">'Mokykl. + stebės.'!$M:$P</definedName>
    <definedName name="Z_758123A7_07DC_4CFE_A1C3_A6CC304C1338_.wvu.PrintTitles" localSheetId="0">'Mokykl. + stebės.'!$24:$34</definedName>
    <definedName name="Z_75BFD04C_8D34_49C9_A422_0335B0ABD698_.wvu.Cols" localSheetId="0">'Mokykl. + stebės.'!$M:$P</definedName>
    <definedName name="Z_75BFD04C_8D34_49C9_A422_0335B0ABD698_.wvu.PrintTitles" localSheetId="0">'Mokykl. + stebės.'!$24:$34</definedName>
    <definedName name="Z_7A632666_DBD4_4CFF_BD05_66382BD6FB9E_.wvu.Cols" localSheetId="0">'Mokykl. + stebės.'!$M:$P</definedName>
    <definedName name="Z_7A632666_DBD4_4CFF_BD05_66382BD6FB9E_.wvu.PrintTitles" localSheetId="0">'Mokykl. + stebės.'!$24:$34</definedName>
    <definedName name="Z_9B727EDB_49B4_42DC_BF97_3A35178E0BFD_.wvu.Cols" localSheetId="0">'Mokykl. + stebės.'!$M:$P</definedName>
    <definedName name="Z_9B727EDB_49B4_42DC_BF97_3A35178E0BFD_.wvu.PrintTitles" localSheetId="0">'Mokykl. + stebės.'!$24:$30</definedName>
    <definedName name="Z_A64B7B98_B658_4E89_BA3D_F49D1265D61E_.wvu.Cols" localSheetId="0">'Mokykl. + stebės.'!$M:$P</definedName>
    <definedName name="Z_A64B7B98_B658_4E89_BA3D_F49D1265D61E_.wvu.PrintTitles" localSheetId="0">'Mokykl. + stebės.'!$24:$34</definedName>
    <definedName name="Z_B9470AF3_226B_4213_A7B5_37AA221FCC86_.wvu.Cols" localSheetId="0">'Mokykl. + stebės.'!$M:$P</definedName>
    <definedName name="Z_B9470AF3_226B_4213_A7B5_37AA221FCC86_.wvu.PrintTitles" localSheetId="0">'Mokykl. + stebės.'!$24:$34</definedName>
    <definedName name="Z_D669FC1B_AE0B_4417_8D6F_8460D68D5677_.wvu.Cols" localSheetId="0">'Mokykl. + stebės.'!$M:$P</definedName>
    <definedName name="Z_D669FC1B_AE0B_4417_8D6F_8460D68D5677_.wvu.PrintTitles" localSheetId="0">'Mokykl. + stebės.'!$24:$30</definedName>
    <definedName name="Z_DF4717B8_E960_4300_AF40_4AC5F93B40E3_.wvu.Cols" localSheetId="0">'Mokykl. + stebės.'!$M:$P</definedName>
    <definedName name="Z_DF4717B8_E960_4300_AF40_4AC5F93B40E3_.wvu.PrintTitles" localSheetId="0">'Mokykl. + stebės.'!$24:$30</definedName>
    <definedName name="Z_F677807F_46FD_43C6_BB8F_08ECC7636E03_.wvu.Cols" localSheetId="0">'Mokykl. + stebės.'!$M:$P</definedName>
    <definedName name="Z_F677807F_46FD_43C6_BB8F_08ECC7636E03_.wvu.PrintTitles" localSheetId="0">'Mokykl. + stebės.'!$24:$34</definedName>
  </definedNames>
  <calcPr calcId="181029"/>
</workbook>
</file>

<file path=xl/calcChain.xml><?xml version="1.0" encoding="utf-8"?>
<calcChain xmlns="http://schemas.openxmlformats.org/spreadsheetml/2006/main">
  <c r="L367" i="4" l="1"/>
  <c r="K367" i="4"/>
  <c r="J367" i="4"/>
  <c r="I367" i="4"/>
  <c r="I366" i="4" s="1"/>
  <c r="L366" i="4"/>
  <c r="K366" i="4"/>
  <c r="J366" i="4"/>
  <c r="L364" i="4"/>
  <c r="K364" i="4"/>
  <c r="J364" i="4"/>
  <c r="I364" i="4"/>
  <c r="L363" i="4"/>
  <c r="K363" i="4"/>
  <c r="J363" i="4"/>
  <c r="I363" i="4"/>
  <c r="L361" i="4"/>
  <c r="K361" i="4"/>
  <c r="J361" i="4"/>
  <c r="I361" i="4"/>
  <c r="L360" i="4"/>
  <c r="K360" i="4"/>
  <c r="J360" i="4"/>
  <c r="I360" i="4"/>
  <c r="L357" i="4"/>
  <c r="K357" i="4"/>
  <c r="J357" i="4"/>
  <c r="I357" i="4"/>
  <c r="I356" i="4" s="1"/>
  <c r="L356" i="4"/>
  <c r="K356" i="4"/>
  <c r="J356" i="4"/>
  <c r="L353" i="4"/>
  <c r="K353" i="4"/>
  <c r="J353" i="4"/>
  <c r="I353" i="4"/>
  <c r="I352" i="4" s="1"/>
  <c r="L352" i="4"/>
  <c r="K352" i="4"/>
  <c r="J352" i="4"/>
  <c r="L349" i="4"/>
  <c r="K349" i="4"/>
  <c r="J349" i="4"/>
  <c r="I349" i="4"/>
  <c r="I348" i="4" s="1"/>
  <c r="L348" i="4"/>
  <c r="K348" i="4"/>
  <c r="J348" i="4"/>
  <c r="L345" i="4"/>
  <c r="K345" i="4"/>
  <c r="J345" i="4"/>
  <c r="I345" i="4"/>
  <c r="L342" i="4"/>
  <c r="K342" i="4"/>
  <c r="J342" i="4"/>
  <c r="I342" i="4"/>
  <c r="P340" i="4"/>
  <c r="O340" i="4"/>
  <c r="N340" i="4"/>
  <c r="M340" i="4"/>
  <c r="L340" i="4"/>
  <c r="K340" i="4"/>
  <c r="J340" i="4"/>
  <c r="I340" i="4"/>
  <c r="I339" i="4" s="1"/>
  <c r="I338" i="4" s="1"/>
  <c r="L339" i="4"/>
  <c r="K339" i="4"/>
  <c r="J339" i="4"/>
  <c r="L338" i="4"/>
  <c r="K338" i="4"/>
  <c r="J338" i="4"/>
  <c r="L335" i="4"/>
  <c r="K335" i="4"/>
  <c r="J335" i="4"/>
  <c r="I335" i="4"/>
  <c r="I334" i="4" s="1"/>
  <c r="L334" i="4"/>
  <c r="K334" i="4"/>
  <c r="J334" i="4"/>
  <c r="L332" i="4"/>
  <c r="K332" i="4"/>
  <c r="J332" i="4"/>
  <c r="I332" i="4"/>
  <c r="I331" i="4" s="1"/>
  <c r="L331" i="4"/>
  <c r="K331" i="4"/>
  <c r="J331" i="4"/>
  <c r="L329" i="4"/>
  <c r="K329" i="4"/>
  <c r="J329" i="4"/>
  <c r="I329" i="4"/>
  <c r="L328" i="4"/>
  <c r="K328" i="4"/>
  <c r="J328" i="4"/>
  <c r="I328" i="4"/>
  <c r="L325" i="4"/>
  <c r="K325" i="4"/>
  <c r="J325" i="4"/>
  <c r="I325" i="4"/>
  <c r="L324" i="4"/>
  <c r="K324" i="4"/>
  <c r="J324" i="4"/>
  <c r="I324" i="4"/>
  <c r="L321" i="4"/>
  <c r="K321" i="4"/>
  <c r="J321" i="4"/>
  <c r="I321" i="4"/>
  <c r="I320" i="4" s="1"/>
  <c r="L320" i="4"/>
  <c r="K320" i="4"/>
  <c r="J320" i="4"/>
  <c r="L317" i="4"/>
  <c r="K317" i="4"/>
  <c r="J317" i="4"/>
  <c r="I317" i="4"/>
  <c r="I316" i="4" s="1"/>
  <c r="L316" i="4"/>
  <c r="K316" i="4"/>
  <c r="J316" i="4"/>
  <c r="L313" i="4"/>
  <c r="K313" i="4"/>
  <c r="J313" i="4"/>
  <c r="I313" i="4"/>
  <c r="L310" i="4"/>
  <c r="K310" i="4"/>
  <c r="J310" i="4"/>
  <c r="I310" i="4"/>
  <c r="L308" i="4"/>
  <c r="K308" i="4"/>
  <c r="J308" i="4"/>
  <c r="I308" i="4"/>
  <c r="L307" i="4"/>
  <c r="K307" i="4"/>
  <c r="J307" i="4"/>
  <c r="I307" i="4"/>
  <c r="L306" i="4"/>
  <c r="K306" i="4"/>
  <c r="J306" i="4"/>
  <c r="L305" i="4"/>
  <c r="K305" i="4"/>
  <c r="J305" i="4"/>
  <c r="L302" i="4"/>
  <c r="K302" i="4"/>
  <c r="J302" i="4"/>
  <c r="I302" i="4"/>
  <c r="I301" i="4" s="1"/>
  <c r="L301" i="4"/>
  <c r="K301" i="4"/>
  <c r="J301" i="4"/>
  <c r="L299" i="4"/>
  <c r="K299" i="4"/>
  <c r="J299" i="4"/>
  <c r="I299" i="4"/>
  <c r="L298" i="4"/>
  <c r="K298" i="4"/>
  <c r="J298" i="4"/>
  <c r="I298" i="4"/>
  <c r="L296" i="4"/>
  <c r="K296" i="4"/>
  <c r="J296" i="4"/>
  <c r="I296" i="4"/>
  <c r="I295" i="4" s="1"/>
  <c r="L295" i="4"/>
  <c r="K295" i="4"/>
  <c r="J295" i="4"/>
  <c r="L292" i="4"/>
  <c r="K292" i="4"/>
  <c r="J292" i="4"/>
  <c r="I292" i="4"/>
  <c r="L291" i="4"/>
  <c r="K291" i="4"/>
  <c r="J291" i="4"/>
  <c r="I291" i="4"/>
  <c r="L288" i="4"/>
  <c r="K288" i="4"/>
  <c r="J288" i="4"/>
  <c r="I288" i="4"/>
  <c r="I287" i="4" s="1"/>
  <c r="L287" i="4"/>
  <c r="K287" i="4"/>
  <c r="J287" i="4"/>
  <c r="L284" i="4"/>
  <c r="K284" i="4"/>
  <c r="J284" i="4"/>
  <c r="I284" i="4"/>
  <c r="L283" i="4"/>
  <c r="K283" i="4"/>
  <c r="J283" i="4"/>
  <c r="I283" i="4"/>
  <c r="L280" i="4"/>
  <c r="K280" i="4"/>
  <c r="J280" i="4"/>
  <c r="I280" i="4"/>
  <c r="L277" i="4"/>
  <c r="K277" i="4"/>
  <c r="J277" i="4"/>
  <c r="I277" i="4"/>
  <c r="L275" i="4"/>
  <c r="K275" i="4"/>
  <c r="J275" i="4"/>
  <c r="I275" i="4"/>
  <c r="I274" i="4" s="1"/>
  <c r="L274" i="4"/>
  <c r="K274" i="4"/>
  <c r="J274" i="4"/>
  <c r="L273" i="4"/>
  <c r="K273" i="4"/>
  <c r="J273" i="4"/>
  <c r="L270" i="4"/>
  <c r="K270" i="4"/>
  <c r="J270" i="4"/>
  <c r="I270" i="4"/>
  <c r="I269" i="4" s="1"/>
  <c r="L269" i="4"/>
  <c r="K269" i="4"/>
  <c r="J269" i="4"/>
  <c r="L267" i="4"/>
  <c r="K267" i="4"/>
  <c r="J267" i="4"/>
  <c r="I267" i="4"/>
  <c r="L266" i="4"/>
  <c r="K266" i="4"/>
  <c r="J266" i="4"/>
  <c r="I266" i="4"/>
  <c r="L264" i="4"/>
  <c r="K264" i="4"/>
  <c r="J264" i="4"/>
  <c r="I264" i="4"/>
  <c r="I263" i="4" s="1"/>
  <c r="L263" i="4"/>
  <c r="K263" i="4"/>
  <c r="J263" i="4"/>
  <c r="L260" i="4"/>
  <c r="K260" i="4"/>
  <c r="J260" i="4"/>
  <c r="I260" i="4"/>
  <c r="I259" i="4" s="1"/>
  <c r="L259" i="4"/>
  <c r="K259" i="4"/>
  <c r="J259" i="4"/>
  <c r="L256" i="4"/>
  <c r="K256" i="4"/>
  <c r="J256" i="4"/>
  <c r="I256" i="4"/>
  <c r="I255" i="4" s="1"/>
  <c r="L255" i="4"/>
  <c r="K255" i="4"/>
  <c r="J255" i="4"/>
  <c r="L252" i="4"/>
  <c r="K252" i="4"/>
  <c r="J252" i="4"/>
  <c r="I252" i="4"/>
  <c r="I251" i="4" s="1"/>
  <c r="L251" i="4"/>
  <c r="K251" i="4"/>
  <c r="J251" i="4"/>
  <c r="L248" i="4"/>
  <c r="K248" i="4"/>
  <c r="J248" i="4"/>
  <c r="I248" i="4"/>
  <c r="L245" i="4"/>
  <c r="K245" i="4"/>
  <c r="J245" i="4"/>
  <c r="I245" i="4"/>
  <c r="L243" i="4"/>
  <c r="K243" i="4"/>
  <c r="J243" i="4"/>
  <c r="I243" i="4"/>
  <c r="I242" i="4" s="1"/>
  <c r="L242" i="4"/>
  <c r="K242" i="4"/>
  <c r="J242" i="4"/>
  <c r="L241" i="4"/>
  <c r="K241" i="4"/>
  <c r="J241" i="4"/>
  <c r="L240" i="4"/>
  <c r="K240" i="4"/>
  <c r="J240" i="4"/>
  <c r="L236" i="4"/>
  <c r="K236" i="4"/>
  <c r="J236" i="4"/>
  <c r="I236" i="4"/>
  <c r="L235" i="4"/>
  <c r="K235" i="4"/>
  <c r="J235" i="4"/>
  <c r="I235" i="4"/>
  <c r="I234" i="4" s="1"/>
  <c r="L234" i="4"/>
  <c r="K234" i="4"/>
  <c r="J234" i="4"/>
  <c r="L232" i="4"/>
  <c r="K232" i="4"/>
  <c r="J232" i="4"/>
  <c r="I232" i="4"/>
  <c r="L231" i="4"/>
  <c r="K231" i="4"/>
  <c r="J231" i="4"/>
  <c r="I231" i="4"/>
  <c r="I230" i="4" s="1"/>
  <c r="L230" i="4"/>
  <c r="K230" i="4"/>
  <c r="J230" i="4"/>
  <c r="P223" i="4"/>
  <c r="O223" i="4"/>
  <c r="N223" i="4"/>
  <c r="M223" i="4"/>
  <c r="L223" i="4"/>
  <c r="K223" i="4"/>
  <c r="J223" i="4"/>
  <c r="I223" i="4"/>
  <c r="I222" i="4" s="1"/>
  <c r="L222" i="4"/>
  <c r="K222" i="4"/>
  <c r="J222" i="4"/>
  <c r="L220" i="4"/>
  <c r="K220" i="4"/>
  <c r="J220" i="4"/>
  <c r="I220" i="4"/>
  <c r="I219" i="4" s="1"/>
  <c r="I218" i="4" s="1"/>
  <c r="L219" i="4"/>
  <c r="K219" i="4"/>
  <c r="J219" i="4"/>
  <c r="L218" i="4"/>
  <c r="K218" i="4"/>
  <c r="J218" i="4"/>
  <c r="L213" i="4"/>
  <c r="K213" i="4"/>
  <c r="J213" i="4"/>
  <c r="I213" i="4"/>
  <c r="I212" i="4" s="1"/>
  <c r="I211" i="4" s="1"/>
  <c r="L212" i="4"/>
  <c r="K212" i="4"/>
  <c r="J212" i="4"/>
  <c r="L211" i="4"/>
  <c r="K211" i="4"/>
  <c r="J211" i="4"/>
  <c r="L209" i="4"/>
  <c r="K209" i="4"/>
  <c r="J209" i="4"/>
  <c r="I209" i="4"/>
  <c r="I208" i="4" s="1"/>
  <c r="L208" i="4"/>
  <c r="K208" i="4"/>
  <c r="J208" i="4"/>
  <c r="L204" i="4"/>
  <c r="K204" i="4"/>
  <c r="J204" i="4"/>
  <c r="I204" i="4"/>
  <c r="I203" i="4" s="1"/>
  <c r="L203" i="4"/>
  <c r="K203" i="4"/>
  <c r="J203" i="4"/>
  <c r="L198" i="4"/>
  <c r="K198" i="4"/>
  <c r="J198" i="4"/>
  <c r="I198" i="4"/>
  <c r="I197" i="4" s="1"/>
  <c r="L197" i="4"/>
  <c r="K197" i="4"/>
  <c r="J197" i="4"/>
  <c r="L193" i="4"/>
  <c r="K193" i="4"/>
  <c r="J193" i="4"/>
  <c r="I193" i="4"/>
  <c r="I192" i="4" s="1"/>
  <c r="L192" i="4"/>
  <c r="K192" i="4"/>
  <c r="J192" i="4"/>
  <c r="L190" i="4"/>
  <c r="K190" i="4"/>
  <c r="J190" i="4"/>
  <c r="I190" i="4"/>
  <c r="I189" i="4" s="1"/>
  <c r="I188" i="4" s="1"/>
  <c r="I187" i="4" s="1"/>
  <c r="L189" i="4"/>
  <c r="K189" i="4"/>
  <c r="J189" i="4"/>
  <c r="L188" i="4"/>
  <c r="K188" i="4"/>
  <c r="J188" i="4"/>
  <c r="L187" i="4"/>
  <c r="K187" i="4"/>
  <c r="J187" i="4"/>
  <c r="L186" i="4"/>
  <c r="K186" i="4"/>
  <c r="J186" i="4"/>
  <c r="L182" i="4"/>
  <c r="K182" i="4"/>
  <c r="J182" i="4"/>
  <c r="I182" i="4"/>
  <c r="I181" i="4" s="1"/>
  <c r="L181" i="4"/>
  <c r="K181" i="4"/>
  <c r="J181" i="4"/>
  <c r="L177" i="4"/>
  <c r="K177" i="4"/>
  <c r="J177" i="4"/>
  <c r="I177" i="4"/>
  <c r="L176" i="4"/>
  <c r="K176" i="4"/>
  <c r="J176" i="4"/>
  <c r="I176" i="4"/>
  <c r="L175" i="4"/>
  <c r="K175" i="4"/>
  <c r="J175" i="4"/>
  <c r="L173" i="4"/>
  <c r="K173" i="4"/>
  <c r="J173" i="4"/>
  <c r="I173" i="4"/>
  <c r="L172" i="4"/>
  <c r="K172" i="4"/>
  <c r="J172" i="4"/>
  <c r="I172" i="4"/>
  <c r="I171" i="4" s="1"/>
  <c r="L171" i="4"/>
  <c r="K171" i="4"/>
  <c r="J171" i="4"/>
  <c r="L170" i="4"/>
  <c r="K170" i="4"/>
  <c r="J170" i="4"/>
  <c r="L168" i="4"/>
  <c r="K168" i="4"/>
  <c r="J168" i="4"/>
  <c r="I168" i="4"/>
  <c r="L167" i="4"/>
  <c r="K167" i="4"/>
  <c r="J167" i="4"/>
  <c r="I167" i="4"/>
  <c r="L163" i="4"/>
  <c r="K163" i="4"/>
  <c r="J163" i="4"/>
  <c r="I163" i="4"/>
  <c r="I162" i="4" s="1"/>
  <c r="I161" i="4" s="1"/>
  <c r="I160" i="4" s="1"/>
  <c r="L162" i="4"/>
  <c r="K162" i="4"/>
  <c r="J162" i="4"/>
  <c r="L161" i="4"/>
  <c r="K161" i="4"/>
  <c r="J161" i="4"/>
  <c r="L160" i="4"/>
  <c r="K160" i="4"/>
  <c r="J160" i="4"/>
  <c r="L157" i="4"/>
  <c r="K157" i="4"/>
  <c r="J157" i="4"/>
  <c r="I157" i="4"/>
  <c r="I156" i="4" s="1"/>
  <c r="I155" i="4" s="1"/>
  <c r="L156" i="4"/>
  <c r="K156" i="4"/>
  <c r="J156" i="4"/>
  <c r="L155" i="4"/>
  <c r="K155" i="4"/>
  <c r="J155" i="4"/>
  <c r="L153" i="4"/>
  <c r="K153" i="4"/>
  <c r="J153" i="4"/>
  <c r="I153" i="4"/>
  <c r="I152" i="4" s="1"/>
  <c r="L152" i="4"/>
  <c r="K152" i="4"/>
  <c r="J152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4" i="4"/>
  <c r="K144" i="4"/>
  <c r="J144" i="4"/>
  <c r="I144" i="4"/>
  <c r="L143" i="4"/>
  <c r="K143" i="4"/>
  <c r="J143" i="4"/>
  <c r="I143" i="4"/>
  <c r="I142" i="4" s="1"/>
  <c r="I141" i="4" s="1"/>
  <c r="L142" i="4"/>
  <c r="K142" i="4"/>
  <c r="J142" i="4"/>
  <c r="L141" i="4"/>
  <c r="K141" i="4"/>
  <c r="J141" i="4"/>
  <c r="L139" i="4"/>
  <c r="K139" i="4"/>
  <c r="J139" i="4"/>
  <c r="I139" i="4"/>
  <c r="L138" i="4"/>
  <c r="K138" i="4"/>
  <c r="J138" i="4"/>
  <c r="I138" i="4"/>
  <c r="I137" i="4" s="1"/>
  <c r="L137" i="4"/>
  <c r="K137" i="4"/>
  <c r="J137" i="4"/>
  <c r="L135" i="4"/>
  <c r="K135" i="4"/>
  <c r="J135" i="4"/>
  <c r="I135" i="4"/>
  <c r="L134" i="4"/>
  <c r="K134" i="4"/>
  <c r="J134" i="4"/>
  <c r="I134" i="4"/>
  <c r="I133" i="4" s="1"/>
  <c r="L133" i="4"/>
  <c r="K133" i="4"/>
  <c r="J133" i="4"/>
  <c r="L131" i="4"/>
  <c r="K131" i="4"/>
  <c r="J131" i="4"/>
  <c r="I131" i="4"/>
  <c r="L130" i="4"/>
  <c r="K130" i="4"/>
  <c r="J130" i="4"/>
  <c r="I130" i="4"/>
  <c r="I129" i="4" s="1"/>
  <c r="L129" i="4"/>
  <c r="K129" i="4"/>
  <c r="J129" i="4"/>
  <c r="L127" i="4"/>
  <c r="K127" i="4"/>
  <c r="J127" i="4"/>
  <c r="I127" i="4"/>
  <c r="I126" i="4" s="1"/>
  <c r="I125" i="4" s="1"/>
  <c r="L126" i="4"/>
  <c r="K126" i="4"/>
  <c r="J126" i="4"/>
  <c r="L125" i="4"/>
  <c r="K125" i="4"/>
  <c r="J125" i="4"/>
  <c r="L123" i="4"/>
  <c r="K123" i="4"/>
  <c r="J123" i="4"/>
  <c r="I123" i="4"/>
  <c r="I122" i="4" s="1"/>
  <c r="I121" i="4" s="1"/>
  <c r="L122" i="4"/>
  <c r="K122" i="4"/>
  <c r="J122" i="4"/>
  <c r="L121" i="4"/>
  <c r="K121" i="4"/>
  <c r="J121" i="4"/>
  <c r="L118" i="4"/>
  <c r="K118" i="4"/>
  <c r="J118" i="4"/>
  <c r="I118" i="4"/>
  <c r="I117" i="4" s="1"/>
  <c r="I116" i="4" s="1"/>
  <c r="L117" i="4"/>
  <c r="K117" i="4"/>
  <c r="J117" i="4"/>
  <c r="L116" i="4"/>
  <c r="K116" i="4"/>
  <c r="J116" i="4"/>
  <c r="L115" i="4"/>
  <c r="K115" i="4"/>
  <c r="J115" i="4"/>
  <c r="L112" i="4"/>
  <c r="K112" i="4"/>
  <c r="J112" i="4"/>
  <c r="I112" i="4"/>
  <c r="I111" i="4" s="1"/>
  <c r="L111" i="4"/>
  <c r="K111" i="4"/>
  <c r="J111" i="4"/>
  <c r="L108" i="4"/>
  <c r="K108" i="4"/>
  <c r="J108" i="4"/>
  <c r="I108" i="4"/>
  <c r="I107" i="4" s="1"/>
  <c r="I106" i="4" s="1"/>
  <c r="L107" i="4"/>
  <c r="K107" i="4"/>
  <c r="J107" i="4"/>
  <c r="L106" i="4"/>
  <c r="K106" i="4"/>
  <c r="J106" i="4"/>
  <c r="L103" i="4"/>
  <c r="K103" i="4"/>
  <c r="J103" i="4"/>
  <c r="I103" i="4"/>
  <c r="L102" i="4"/>
  <c r="K102" i="4"/>
  <c r="J102" i="4"/>
  <c r="I102" i="4"/>
  <c r="I101" i="4" s="1"/>
  <c r="L101" i="4"/>
  <c r="K101" i="4"/>
  <c r="J101" i="4"/>
  <c r="L98" i="4"/>
  <c r="K98" i="4"/>
  <c r="J98" i="4"/>
  <c r="I98" i="4"/>
  <c r="I97" i="4" s="1"/>
  <c r="I96" i="4" s="1"/>
  <c r="L97" i="4"/>
  <c r="K97" i="4"/>
  <c r="J97" i="4"/>
  <c r="L96" i="4"/>
  <c r="K96" i="4"/>
  <c r="J96" i="4"/>
  <c r="L95" i="4"/>
  <c r="K95" i="4"/>
  <c r="J95" i="4"/>
  <c r="L91" i="4"/>
  <c r="K91" i="4"/>
  <c r="J91" i="4"/>
  <c r="I91" i="4"/>
  <c r="L90" i="4"/>
  <c r="K90" i="4"/>
  <c r="J90" i="4"/>
  <c r="I90" i="4"/>
  <c r="I89" i="4" s="1"/>
  <c r="I88" i="4" s="1"/>
  <c r="L89" i="4"/>
  <c r="K89" i="4"/>
  <c r="J89" i="4"/>
  <c r="L88" i="4"/>
  <c r="K88" i="4"/>
  <c r="J88" i="4"/>
  <c r="L86" i="4"/>
  <c r="K86" i="4"/>
  <c r="J86" i="4"/>
  <c r="I86" i="4"/>
  <c r="I85" i="4" s="1"/>
  <c r="I84" i="4" s="1"/>
  <c r="L85" i="4"/>
  <c r="K85" i="4"/>
  <c r="J85" i="4"/>
  <c r="L84" i="4"/>
  <c r="K84" i="4"/>
  <c r="J84" i="4"/>
  <c r="L80" i="4"/>
  <c r="K80" i="4"/>
  <c r="J80" i="4"/>
  <c r="I80" i="4"/>
  <c r="L79" i="4"/>
  <c r="K79" i="4"/>
  <c r="J79" i="4"/>
  <c r="I79" i="4"/>
  <c r="L75" i="4"/>
  <c r="K75" i="4"/>
  <c r="J75" i="4"/>
  <c r="I75" i="4"/>
  <c r="L74" i="4"/>
  <c r="K74" i="4"/>
  <c r="J74" i="4"/>
  <c r="I74" i="4"/>
  <c r="L70" i="4"/>
  <c r="K70" i="4"/>
  <c r="J70" i="4"/>
  <c r="I70" i="4"/>
  <c r="I69" i="4" s="1"/>
  <c r="I68" i="4" s="1"/>
  <c r="I67" i="4" s="1"/>
  <c r="L69" i="4"/>
  <c r="K69" i="4"/>
  <c r="J69" i="4"/>
  <c r="L68" i="4"/>
  <c r="K68" i="4"/>
  <c r="J68" i="4"/>
  <c r="L67" i="4"/>
  <c r="K67" i="4"/>
  <c r="J67" i="4"/>
  <c r="L50" i="4"/>
  <c r="K50" i="4"/>
  <c r="J50" i="4"/>
  <c r="I50" i="4"/>
  <c r="I49" i="4" s="1"/>
  <c r="I48" i="4" s="1"/>
  <c r="I47" i="4" s="1"/>
  <c r="L49" i="4"/>
  <c r="K49" i="4"/>
  <c r="J49" i="4"/>
  <c r="L48" i="4"/>
  <c r="K48" i="4"/>
  <c r="J48" i="4"/>
  <c r="L47" i="4"/>
  <c r="K47" i="4"/>
  <c r="J47" i="4"/>
  <c r="L45" i="4"/>
  <c r="K45" i="4"/>
  <c r="J45" i="4"/>
  <c r="I45" i="4"/>
  <c r="I44" i="4" s="1"/>
  <c r="I43" i="4" s="1"/>
  <c r="L44" i="4"/>
  <c r="K44" i="4"/>
  <c r="J44" i="4"/>
  <c r="L43" i="4"/>
  <c r="K43" i="4"/>
  <c r="J43" i="4"/>
  <c r="L41" i="4"/>
  <c r="K41" i="4"/>
  <c r="J41" i="4"/>
  <c r="I41" i="4"/>
  <c r="L39" i="4"/>
  <c r="K39" i="4"/>
  <c r="J39" i="4"/>
  <c r="I39" i="4"/>
  <c r="I38" i="4" s="1"/>
  <c r="I37" i="4" s="1"/>
  <c r="I36" i="4" s="1"/>
  <c r="L38" i="4"/>
  <c r="K38" i="4"/>
  <c r="J38" i="4"/>
  <c r="L37" i="4"/>
  <c r="K37" i="4"/>
  <c r="J37" i="4"/>
  <c r="L36" i="4"/>
  <c r="K36" i="4"/>
  <c r="J36" i="4"/>
  <c r="L35" i="4"/>
  <c r="L370" i="4" s="1"/>
  <c r="K35" i="4"/>
  <c r="K370" i="4" s="1"/>
  <c r="J35" i="4"/>
  <c r="J370" i="4" s="1"/>
  <c r="L367" i="3"/>
  <c r="K367" i="3"/>
  <c r="J367" i="3"/>
  <c r="I367" i="3"/>
  <c r="I366" i="3" s="1"/>
  <c r="L366" i="3"/>
  <c r="K366" i="3"/>
  <c r="J366" i="3"/>
  <c r="L364" i="3"/>
  <c r="K364" i="3"/>
  <c r="J364" i="3"/>
  <c r="I364" i="3"/>
  <c r="I363" i="3" s="1"/>
  <c r="L363" i="3"/>
  <c r="K363" i="3"/>
  <c r="J363" i="3"/>
  <c r="L361" i="3"/>
  <c r="K361" i="3"/>
  <c r="J361" i="3"/>
  <c r="I361" i="3"/>
  <c r="L360" i="3"/>
  <c r="K360" i="3"/>
  <c r="J360" i="3"/>
  <c r="I360" i="3"/>
  <c r="L357" i="3"/>
  <c r="K357" i="3"/>
  <c r="J357" i="3"/>
  <c r="I357" i="3"/>
  <c r="L356" i="3"/>
  <c r="K356" i="3"/>
  <c r="J356" i="3"/>
  <c r="I356" i="3"/>
  <c r="L353" i="3"/>
  <c r="K353" i="3"/>
  <c r="J353" i="3"/>
  <c r="I353" i="3"/>
  <c r="I352" i="3" s="1"/>
  <c r="L352" i="3"/>
  <c r="K352" i="3"/>
  <c r="J352" i="3"/>
  <c r="L349" i="3"/>
  <c r="K349" i="3"/>
  <c r="J349" i="3"/>
  <c r="I349" i="3"/>
  <c r="I348" i="3" s="1"/>
  <c r="L348" i="3"/>
  <c r="K348" i="3"/>
  <c r="J348" i="3"/>
  <c r="L345" i="3"/>
  <c r="K345" i="3"/>
  <c r="J345" i="3"/>
  <c r="I345" i="3"/>
  <c r="L342" i="3"/>
  <c r="K342" i="3"/>
  <c r="J342" i="3"/>
  <c r="I342" i="3"/>
  <c r="P340" i="3"/>
  <c r="O340" i="3"/>
  <c r="N340" i="3"/>
  <c r="M340" i="3"/>
  <c r="L340" i="3"/>
  <c r="K340" i="3"/>
  <c r="J340" i="3"/>
  <c r="I340" i="3"/>
  <c r="I339" i="3" s="1"/>
  <c r="I338" i="3" s="1"/>
  <c r="L339" i="3"/>
  <c r="K339" i="3"/>
  <c r="J339" i="3"/>
  <c r="L338" i="3"/>
  <c r="K338" i="3"/>
  <c r="J338" i="3"/>
  <c r="L335" i="3"/>
  <c r="K335" i="3"/>
  <c r="J335" i="3"/>
  <c r="I335" i="3"/>
  <c r="I334" i="3" s="1"/>
  <c r="L334" i="3"/>
  <c r="K334" i="3"/>
  <c r="J334" i="3"/>
  <c r="L332" i="3"/>
  <c r="K332" i="3"/>
  <c r="J332" i="3"/>
  <c r="I332" i="3"/>
  <c r="L331" i="3"/>
  <c r="K331" i="3"/>
  <c r="J331" i="3"/>
  <c r="I331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1" i="3"/>
  <c r="K321" i="3"/>
  <c r="J321" i="3"/>
  <c r="I321" i="3"/>
  <c r="L320" i="3"/>
  <c r="K320" i="3"/>
  <c r="J320" i="3"/>
  <c r="I320" i="3"/>
  <c r="L317" i="3"/>
  <c r="K317" i="3"/>
  <c r="J317" i="3"/>
  <c r="I317" i="3"/>
  <c r="I316" i="3" s="1"/>
  <c r="L316" i="3"/>
  <c r="K316" i="3"/>
  <c r="J316" i="3"/>
  <c r="L313" i="3"/>
  <c r="K313" i="3"/>
  <c r="J313" i="3"/>
  <c r="I313" i="3"/>
  <c r="L310" i="3"/>
  <c r="K310" i="3"/>
  <c r="J310" i="3"/>
  <c r="I310" i="3"/>
  <c r="L308" i="3"/>
  <c r="K308" i="3"/>
  <c r="J308" i="3"/>
  <c r="I308" i="3"/>
  <c r="L307" i="3"/>
  <c r="K307" i="3"/>
  <c r="J307" i="3"/>
  <c r="I307" i="3"/>
  <c r="I306" i="3" s="1"/>
  <c r="I305" i="3" s="1"/>
  <c r="L306" i="3"/>
  <c r="K306" i="3"/>
  <c r="J306" i="3"/>
  <c r="L305" i="3"/>
  <c r="K305" i="3"/>
  <c r="J305" i="3"/>
  <c r="L302" i="3"/>
  <c r="K302" i="3"/>
  <c r="J302" i="3"/>
  <c r="I302" i="3"/>
  <c r="I301" i="3" s="1"/>
  <c r="L301" i="3"/>
  <c r="K301" i="3"/>
  <c r="J301" i="3"/>
  <c r="L299" i="3"/>
  <c r="K299" i="3"/>
  <c r="J299" i="3"/>
  <c r="I299" i="3"/>
  <c r="L298" i="3"/>
  <c r="K298" i="3"/>
  <c r="J298" i="3"/>
  <c r="I298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I291" i="3" s="1"/>
  <c r="L291" i="3"/>
  <c r="K291" i="3"/>
  <c r="J291" i="3"/>
  <c r="L288" i="3"/>
  <c r="K288" i="3"/>
  <c r="J288" i="3"/>
  <c r="I288" i="3"/>
  <c r="I287" i="3" s="1"/>
  <c r="L287" i="3"/>
  <c r="K287" i="3"/>
  <c r="J287" i="3"/>
  <c r="L284" i="3"/>
  <c r="K284" i="3"/>
  <c r="J284" i="3"/>
  <c r="I284" i="3"/>
  <c r="I283" i="3" s="1"/>
  <c r="L283" i="3"/>
  <c r="K283" i="3"/>
  <c r="J283" i="3"/>
  <c r="L280" i="3"/>
  <c r="K280" i="3"/>
  <c r="J280" i="3"/>
  <c r="I280" i="3"/>
  <c r="L277" i="3"/>
  <c r="K277" i="3"/>
  <c r="J277" i="3"/>
  <c r="I277" i="3"/>
  <c r="L275" i="3"/>
  <c r="K275" i="3"/>
  <c r="J275" i="3"/>
  <c r="I275" i="3"/>
  <c r="I274" i="3" s="1"/>
  <c r="L274" i="3"/>
  <c r="K274" i="3"/>
  <c r="J274" i="3"/>
  <c r="L273" i="3"/>
  <c r="K273" i="3"/>
  <c r="J273" i="3"/>
  <c r="L270" i="3"/>
  <c r="K270" i="3"/>
  <c r="J270" i="3"/>
  <c r="I270" i="3"/>
  <c r="I269" i="3" s="1"/>
  <c r="L269" i="3"/>
  <c r="K269" i="3"/>
  <c r="J269" i="3"/>
  <c r="L267" i="3"/>
  <c r="K267" i="3"/>
  <c r="J267" i="3"/>
  <c r="I267" i="3"/>
  <c r="I266" i="3" s="1"/>
  <c r="L266" i="3"/>
  <c r="K266" i="3"/>
  <c r="J266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I259" i="3" s="1"/>
  <c r="L259" i="3"/>
  <c r="K259" i="3"/>
  <c r="J259" i="3"/>
  <c r="L256" i="3"/>
  <c r="K256" i="3"/>
  <c r="J256" i="3"/>
  <c r="I256" i="3"/>
  <c r="I255" i="3" s="1"/>
  <c r="L255" i="3"/>
  <c r="K255" i="3"/>
  <c r="J255" i="3"/>
  <c r="L252" i="3"/>
  <c r="K252" i="3"/>
  <c r="J252" i="3"/>
  <c r="I252" i="3"/>
  <c r="L251" i="3"/>
  <c r="K251" i="3"/>
  <c r="J251" i="3"/>
  <c r="I251" i="3"/>
  <c r="L248" i="3"/>
  <c r="K248" i="3"/>
  <c r="J248" i="3"/>
  <c r="I248" i="3"/>
  <c r="L245" i="3"/>
  <c r="K245" i="3"/>
  <c r="J245" i="3"/>
  <c r="I245" i="3"/>
  <c r="L243" i="3"/>
  <c r="K243" i="3"/>
  <c r="J243" i="3"/>
  <c r="I243" i="3"/>
  <c r="I242" i="3" s="1"/>
  <c r="I241" i="3" s="1"/>
  <c r="L242" i="3"/>
  <c r="K242" i="3"/>
  <c r="J242" i="3"/>
  <c r="L241" i="3"/>
  <c r="K241" i="3"/>
  <c r="J241" i="3"/>
  <c r="L240" i="3"/>
  <c r="K240" i="3"/>
  <c r="J240" i="3"/>
  <c r="L236" i="3"/>
  <c r="K236" i="3"/>
  <c r="J236" i="3"/>
  <c r="I236" i="3"/>
  <c r="I235" i="3" s="1"/>
  <c r="I234" i="3" s="1"/>
  <c r="L235" i="3"/>
  <c r="K235" i="3"/>
  <c r="J235" i="3"/>
  <c r="L234" i="3"/>
  <c r="K234" i="3"/>
  <c r="J234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P223" i="3"/>
  <c r="O223" i="3"/>
  <c r="N223" i="3"/>
  <c r="M223" i="3"/>
  <c r="L223" i="3"/>
  <c r="K223" i="3"/>
  <c r="J223" i="3"/>
  <c r="I223" i="3"/>
  <c r="L222" i="3"/>
  <c r="K222" i="3"/>
  <c r="J222" i="3"/>
  <c r="I222" i="3"/>
  <c r="L220" i="3"/>
  <c r="K220" i="3"/>
  <c r="J220" i="3"/>
  <c r="I220" i="3"/>
  <c r="L219" i="3"/>
  <c r="K219" i="3"/>
  <c r="J219" i="3"/>
  <c r="I219" i="3"/>
  <c r="L218" i="3"/>
  <c r="K218" i="3"/>
  <c r="J218" i="3"/>
  <c r="I218" i="3"/>
  <c r="L213" i="3"/>
  <c r="K213" i="3"/>
  <c r="J213" i="3"/>
  <c r="I213" i="3"/>
  <c r="I212" i="3" s="1"/>
  <c r="I211" i="3" s="1"/>
  <c r="L212" i="3"/>
  <c r="K212" i="3"/>
  <c r="J212" i="3"/>
  <c r="L211" i="3"/>
  <c r="K211" i="3"/>
  <c r="J211" i="3"/>
  <c r="L209" i="3"/>
  <c r="K209" i="3"/>
  <c r="J209" i="3"/>
  <c r="I209" i="3"/>
  <c r="L208" i="3"/>
  <c r="K208" i="3"/>
  <c r="J208" i="3"/>
  <c r="I208" i="3"/>
  <c r="L204" i="3"/>
  <c r="K204" i="3"/>
  <c r="J204" i="3"/>
  <c r="I204" i="3"/>
  <c r="L203" i="3"/>
  <c r="K203" i="3"/>
  <c r="J203" i="3"/>
  <c r="I203" i="3"/>
  <c r="L198" i="3"/>
  <c r="K198" i="3"/>
  <c r="J198" i="3"/>
  <c r="I198" i="3"/>
  <c r="I197" i="3" s="1"/>
  <c r="L197" i="3"/>
  <c r="K197" i="3"/>
  <c r="J197" i="3"/>
  <c r="L193" i="3"/>
  <c r="K193" i="3"/>
  <c r="J193" i="3"/>
  <c r="I193" i="3"/>
  <c r="I192" i="3" s="1"/>
  <c r="I188" i="3" s="1"/>
  <c r="I187" i="3" s="1"/>
  <c r="L192" i="3"/>
  <c r="K192" i="3"/>
  <c r="J192" i="3"/>
  <c r="L190" i="3"/>
  <c r="K190" i="3"/>
  <c r="J190" i="3"/>
  <c r="I190" i="3"/>
  <c r="L189" i="3"/>
  <c r="K189" i="3"/>
  <c r="J189" i="3"/>
  <c r="I189" i="3"/>
  <c r="L188" i="3"/>
  <c r="K188" i="3"/>
  <c r="J188" i="3"/>
  <c r="L187" i="3"/>
  <c r="K187" i="3"/>
  <c r="J187" i="3"/>
  <c r="L186" i="3"/>
  <c r="K186" i="3"/>
  <c r="J186" i="3"/>
  <c r="L182" i="3"/>
  <c r="K182" i="3"/>
  <c r="J182" i="3"/>
  <c r="I182" i="3"/>
  <c r="I181" i="3" s="1"/>
  <c r="L181" i="3"/>
  <c r="K181" i="3"/>
  <c r="J181" i="3"/>
  <c r="L177" i="3"/>
  <c r="K177" i="3"/>
  <c r="J177" i="3"/>
  <c r="I177" i="3"/>
  <c r="I176" i="3" s="1"/>
  <c r="L176" i="3"/>
  <c r="K176" i="3"/>
  <c r="J176" i="3"/>
  <c r="L175" i="3"/>
  <c r="K175" i="3"/>
  <c r="J175" i="3"/>
  <c r="L173" i="3"/>
  <c r="K173" i="3"/>
  <c r="J173" i="3"/>
  <c r="I173" i="3"/>
  <c r="I172" i="3" s="1"/>
  <c r="I171" i="3" s="1"/>
  <c r="L172" i="3"/>
  <c r="K172" i="3"/>
  <c r="J172" i="3"/>
  <c r="L171" i="3"/>
  <c r="K171" i="3"/>
  <c r="J171" i="3"/>
  <c r="L170" i="3"/>
  <c r="K170" i="3"/>
  <c r="J170" i="3"/>
  <c r="L168" i="3"/>
  <c r="K168" i="3"/>
  <c r="J168" i="3"/>
  <c r="I168" i="3"/>
  <c r="I167" i="3" s="1"/>
  <c r="L167" i="3"/>
  <c r="K167" i="3"/>
  <c r="J167" i="3"/>
  <c r="L163" i="3"/>
  <c r="K163" i="3"/>
  <c r="J163" i="3"/>
  <c r="I163" i="3"/>
  <c r="I162" i="3" s="1"/>
  <c r="I161" i="3" s="1"/>
  <c r="I160" i="3" s="1"/>
  <c r="L162" i="3"/>
  <c r="K162" i="3"/>
  <c r="J162" i="3"/>
  <c r="L161" i="3"/>
  <c r="K161" i="3"/>
  <c r="J161" i="3"/>
  <c r="L160" i="3"/>
  <c r="K160" i="3"/>
  <c r="J160" i="3"/>
  <c r="L157" i="3"/>
  <c r="K157" i="3"/>
  <c r="J157" i="3"/>
  <c r="I157" i="3"/>
  <c r="I156" i="3" s="1"/>
  <c r="I155" i="3" s="1"/>
  <c r="L156" i="3"/>
  <c r="K156" i="3"/>
  <c r="J156" i="3"/>
  <c r="L155" i="3"/>
  <c r="K155" i="3"/>
  <c r="J155" i="3"/>
  <c r="L153" i="3"/>
  <c r="K153" i="3"/>
  <c r="J153" i="3"/>
  <c r="I153" i="3"/>
  <c r="I152" i="3" s="1"/>
  <c r="L152" i="3"/>
  <c r="K152" i="3"/>
  <c r="J152" i="3"/>
  <c r="L149" i="3"/>
  <c r="K149" i="3"/>
  <c r="J149" i="3"/>
  <c r="I149" i="3"/>
  <c r="L148" i="3"/>
  <c r="K148" i="3"/>
  <c r="J148" i="3"/>
  <c r="I148" i="3"/>
  <c r="I147" i="3" s="1"/>
  <c r="I141" i="3" s="1"/>
  <c r="L147" i="3"/>
  <c r="K147" i="3"/>
  <c r="J147" i="3"/>
  <c r="L144" i="3"/>
  <c r="K144" i="3"/>
  <c r="J144" i="3"/>
  <c r="I144" i="3"/>
  <c r="L143" i="3"/>
  <c r="K143" i="3"/>
  <c r="J143" i="3"/>
  <c r="I143" i="3"/>
  <c r="L142" i="3"/>
  <c r="K142" i="3"/>
  <c r="J142" i="3"/>
  <c r="I142" i="3"/>
  <c r="L141" i="3"/>
  <c r="K141" i="3"/>
  <c r="J141" i="3"/>
  <c r="L139" i="3"/>
  <c r="K139" i="3"/>
  <c r="J139" i="3"/>
  <c r="I139" i="3"/>
  <c r="I138" i="3" s="1"/>
  <c r="I137" i="3" s="1"/>
  <c r="L138" i="3"/>
  <c r="K138" i="3"/>
  <c r="J138" i="3"/>
  <c r="L137" i="3"/>
  <c r="K137" i="3"/>
  <c r="J137" i="3"/>
  <c r="L135" i="3"/>
  <c r="K135" i="3"/>
  <c r="J135" i="3"/>
  <c r="I135" i="3"/>
  <c r="I134" i="3" s="1"/>
  <c r="I133" i="3" s="1"/>
  <c r="L134" i="3"/>
  <c r="K134" i="3"/>
  <c r="J134" i="3"/>
  <c r="L133" i="3"/>
  <c r="K133" i="3"/>
  <c r="J133" i="3"/>
  <c r="L131" i="3"/>
  <c r="K131" i="3"/>
  <c r="J131" i="3"/>
  <c r="I131" i="3"/>
  <c r="L130" i="3"/>
  <c r="K130" i="3"/>
  <c r="J130" i="3"/>
  <c r="I130" i="3"/>
  <c r="I129" i="3" s="1"/>
  <c r="L129" i="3"/>
  <c r="K129" i="3"/>
  <c r="J129" i="3"/>
  <c r="L127" i="3"/>
  <c r="K127" i="3"/>
  <c r="J127" i="3"/>
  <c r="I127" i="3"/>
  <c r="L126" i="3"/>
  <c r="K126" i="3"/>
  <c r="J126" i="3"/>
  <c r="I126" i="3"/>
  <c r="I125" i="3" s="1"/>
  <c r="L125" i="3"/>
  <c r="K125" i="3"/>
  <c r="J125" i="3"/>
  <c r="L123" i="3"/>
  <c r="K123" i="3"/>
  <c r="J123" i="3"/>
  <c r="I123" i="3"/>
  <c r="L122" i="3"/>
  <c r="K122" i="3"/>
  <c r="J122" i="3"/>
  <c r="I122" i="3"/>
  <c r="I121" i="3" s="1"/>
  <c r="L121" i="3"/>
  <c r="K121" i="3"/>
  <c r="J121" i="3"/>
  <c r="L118" i="3"/>
  <c r="K118" i="3"/>
  <c r="J118" i="3"/>
  <c r="I118" i="3"/>
  <c r="L117" i="3"/>
  <c r="K117" i="3"/>
  <c r="J117" i="3"/>
  <c r="I117" i="3"/>
  <c r="I116" i="3" s="1"/>
  <c r="L116" i="3"/>
  <c r="K116" i="3"/>
  <c r="J116" i="3"/>
  <c r="L115" i="3"/>
  <c r="K115" i="3"/>
  <c r="J115" i="3"/>
  <c r="L112" i="3"/>
  <c r="K112" i="3"/>
  <c r="J112" i="3"/>
  <c r="I112" i="3"/>
  <c r="L111" i="3"/>
  <c r="K111" i="3"/>
  <c r="J111" i="3"/>
  <c r="I111" i="3"/>
  <c r="L108" i="3"/>
  <c r="K108" i="3"/>
  <c r="J108" i="3"/>
  <c r="I108" i="3"/>
  <c r="L107" i="3"/>
  <c r="K107" i="3"/>
  <c r="J107" i="3"/>
  <c r="I107" i="3"/>
  <c r="I106" i="3" s="1"/>
  <c r="L106" i="3"/>
  <c r="K106" i="3"/>
  <c r="J106" i="3"/>
  <c r="L103" i="3"/>
  <c r="K103" i="3"/>
  <c r="J103" i="3"/>
  <c r="I103" i="3"/>
  <c r="I102" i="3" s="1"/>
  <c r="I101" i="3" s="1"/>
  <c r="L102" i="3"/>
  <c r="K102" i="3"/>
  <c r="J102" i="3"/>
  <c r="L101" i="3"/>
  <c r="K101" i="3"/>
  <c r="J101" i="3"/>
  <c r="L98" i="3"/>
  <c r="K98" i="3"/>
  <c r="J98" i="3"/>
  <c r="I98" i="3"/>
  <c r="I97" i="3" s="1"/>
  <c r="I96" i="3" s="1"/>
  <c r="L97" i="3"/>
  <c r="K97" i="3"/>
  <c r="J97" i="3"/>
  <c r="L96" i="3"/>
  <c r="K96" i="3"/>
  <c r="J96" i="3"/>
  <c r="L95" i="3"/>
  <c r="K95" i="3"/>
  <c r="J95" i="3"/>
  <c r="L91" i="3"/>
  <c r="K91" i="3"/>
  <c r="J91" i="3"/>
  <c r="I91" i="3"/>
  <c r="I90" i="3" s="1"/>
  <c r="I89" i="3" s="1"/>
  <c r="I88" i="3" s="1"/>
  <c r="L90" i="3"/>
  <c r="K90" i="3"/>
  <c r="J90" i="3"/>
  <c r="L89" i="3"/>
  <c r="K89" i="3"/>
  <c r="J89" i="3"/>
  <c r="L88" i="3"/>
  <c r="K88" i="3"/>
  <c r="J88" i="3"/>
  <c r="L86" i="3"/>
  <c r="K86" i="3"/>
  <c r="J86" i="3"/>
  <c r="I86" i="3"/>
  <c r="I85" i="3" s="1"/>
  <c r="I84" i="3" s="1"/>
  <c r="L85" i="3"/>
  <c r="K85" i="3"/>
  <c r="J85" i="3"/>
  <c r="L84" i="3"/>
  <c r="K84" i="3"/>
  <c r="J84" i="3"/>
  <c r="L80" i="3"/>
  <c r="K80" i="3"/>
  <c r="J80" i="3"/>
  <c r="I80" i="3"/>
  <c r="I79" i="3" s="1"/>
  <c r="L79" i="3"/>
  <c r="K79" i="3"/>
  <c r="J79" i="3"/>
  <c r="L75" i="3"/>
  <c r="K75" i="3"/>
  <c r="J75" i="3"/>
  <c r="I75" i="3"/>
  <c r="I74" i="3" s="1"/>
  <c r="L74" i="3"/>
  <c r="K74" i="3"/>
  <c r="J74" i="3"/>
  <c r="L70" i="3"/>
  <c r="K70" i="3"/>
  <c r="J70" i="3"/>
  <c r="I70" i="3"/>
  <c r="I69" i="3" s="1"/>
  <c r="L69" i="3"/>
  <c r="K69" i="3"/>
  <c r="J69" i="3"/>
  <c r="L68" i="3"/>
  <c r="K68" i="3"/>
  <c r="J68" i="3"/>
  <c r="L67" i="3"/>
  <c r="K67" i="3"/>
  <c r="J67" i="3"/>
  <c r="L50" i="3"/>
  <c r="K50" i="3"/>
  <c r="J50" i="3"/>
  <c r="I50" i="3"/>
  <c r="I49" i="3" s="1"/>
  <c r="I48" i="3" s="1"/>
  <c r="I47" i="3" s="1"/>
  <c r="L49" i="3"/>
  <c r="K49" i="3"/>
  <c r="J49" i="3"/>
  <c r="L48" i="3"/>
  <c r="K48" i="3"/>
  <c r="J48" i="3"/>
  <c r="L47" i="3"/>
  <c r="K47" i="3"/>
  <c r="J47" i="3"/>
  <c r="L45" i="3"/>
  <c r="K45" i="3"/>
  <c r="J45" i="3"/>
  <c r="I45" i="3"/>
  <c r="I44" i="3" s="1"/>
  <c r="I43" i="3" s="1"/>
  <c r="L44" i="3"/>
  <c r="K44" i="3"/>
  <c r="J44" i="3"/>
  <c r="L43" i="3"/>
  <c r="K43" i="3"/>
  <c r="J43" i="3"/>
  <c r="L41" i="3"/>
  <c r="K41" i="3"/>
  <c r="J41" i="3"/>
  <c r="I41" i="3"/>
  <c r="L39" i="3"/>
  <c r="K39" i="3"/>
  <c r="J39" i="3"/>
  <c r="I39" i="3"/>
  <c r="I38" i="3" s="1"/>
  <c r="I37" i="3" s="1"/>
  <c r="I36" i="3" s="1"/>
  <c r="L38" i="3"/>
  <c r="K38" i="3"/>
  <c r="J38" i="3"/>
  <c r="L37" i="3"/>
  <c r="K37" i="3"/>
  <c r="J37" i="3"/>
  <c r="L36" i="3"/>
  <c r="K36" i="3"/>
  <c r="J36" i="3"/>
  <c r="L35" i="3"/>
  <c r="L370" i="3" s="1"/>
  <c r="K35" i="3"/>
  <c r="K370" i="3" s="1"/>
  <c r="J35" i="3"/>
  <c r="J370" i="3" s="1"/>
  <c r="L367" i="2"/>
  <c r="K367" i="2"/>
  <c r="J367" i="2"/>
  <c r="I367" i="2"/>
  <c r="I366" i="2" s="1"/>
  <c r="L366" i="2"/>
  <c r="K366" i="2"/>
  <c r="J366" i="2"/>
  <c r="L364" i="2"/>
  <c r="K364" i="2"/>
  <c r="J364" i="2"/>
  <c r="I364" i="2"/>
  <c r="L363" i="2"/>
  <c r="K363" i="2"/>
  <c r="J363" i="2"/>
  <c r="I363" i="2"/>
  <c r="L361" i="2"/>
  <c r="K361" i="2"/>
  <c r="J361" i="2"/>
  <c r="I361" i="2"/>
  <c r="L360" i="2"/>
  <c r="K360" i="2"/>
  <c r="J360" i="2"/>
  <c r="I360" i="2"/>
  <c r="L357" i="2"/>
  <c r="K357" i="2"/>
  <c r="J357" i="2"/>
  <c r="I357" i="2"/>
  <c r="L356" i="2"/>
  <c r="K356" i="2"/>
  <c r="J356" i="2"/>
  <c r="I356" i="2"/>
  <c r="L353" i="2"/>
  <c r="K353" i="2"/>
  <c r="J353" i="2"/>
  <c r="I353" i="2"/>
  <c r="L352" i="2"/>
  <c r="K352" i="2"/>
  <c r="J352" i="2"/>
  <c r="I352" i="2"/>
  <c r="L349" i="2"/>
  <c r="K349" i="2"/>
  <c r="J349" i="2"/>
  <c r="I349" i="2"/>
  <c r="L348" i="2"/>
  <c r="K348" i="2"/>
  <c r="J348" i="2"/>
  <c r="I348" i="2"/>
  <c r="L345" i="2"/>
  <c r="K345" i="2"/>
  <c r="J345" i="2"/>
  <c r="I345" i="2"/>
  <c r="L342" i="2"/>
  <c r="K342" i="2"/>
  <c r="J342" i="2"/>
  <c r="I342" i="2"/>
  <c r="P340" i="2"/>
  <c r="O340" i="2"/>
  <c r="N340" i="2"/>
  <c r="M340" i="2"/>
  <c r="L340" i="2"/>
  <c r="K340" i="2"/>
  <c r="J340" i="2"/>
  <c r="I340" i="2"/>
  <c r="L339" i="2"/>
  <c r="K339" i="2"/>
  <c r="J339" i="2"/>
  <c r="I339" i="2"/>
  <c r="L338" i="2"/>
  <c r="K338" i="2"/>
  <c r="J338" i="2"/>
  <c r="L335" i="2"/>
  <c r="K335" i="2"/>
  <c r="J335" i="2"/>
  <c r="I335" i="2"/>
  <c r="I334" i="2" s="1"/>
  <c r="L334" i="2"/>
  <c r="K334" i="2"/>
  <c r="J334" i="2"/>
  <c r="L332" i="2"/>
  <c r="K332" i="2"/>
  <c r="J332" i="2"/>
  <c r="I332" i="2"/>
  <c r="L331" i="2"/>
  <c r="K331" i="2"/>
  <c r="J331" i="2"/>
  <c r="I331" i="2"/>
  <c r="L329" i="2"/>
  <c r="K329" i="2"/>
  <c r="J329" i="2"/>
  <c r="I329" i="2"/>
  <c r="I328" i="2" s="1"/>
  <c r="L328" i="2"/>
  <c r="K328" i="2"/>
  <c r="J328" i="2"/>
  <c r="L325" i="2"/>
  <c r="K325" i="2"/>
  <c r="J325" i="2"/>
  <c r="I325" i="2"/>
  <c r="I324" i="2" s="1"/>
  <c r="L324" i="2"/>
  <c r="K324" i="2"/>
  <c r="J324" i="2"/>
  <c r="L321" i="2"/>
  <c r="K321" i="2"/>
  <c r="J321" i="2"/>
  <c r="I321" i="2"/>
  <c r="L320" i="2"/>
  <c r="K320" i="2"/>
  <c r="J320" i="2"/>
  <c r="I320" i="2"/>
  <c r="L317" i="2"/>
  <c r="K317" i="2"/>
  <c r="J317" i="2"/>
  <c r="I317" i="2"/>
  <c r="I316" i="2" s="1"/>
  <c r="L316" i="2"/>
  <c r="K316" i="2"/>
  <c r="J316" i="2"/>
  <c r="L313" i="2"/>
  <c r="K313" i="2"/>
  <c r="J313" i="2"/>
  <c r="I313" i="2"/>
  <c r="L310" i="2"/>
  <c r="K310" i="2"/>
  <c r="J310" i="2"/>
  <c r="I310" i="2"/>
  <c r="L308" i="2"/>
  <c r="K308" i="2"/>
  <c r="J308" i="2"/>
  <c r="I308" i="2"/>
  <c r="I307" i="2" s="1"/>
  <c r="L307" i="2"/>
  <c r="K307" i="2"/>
  <c r="J307" i="2"/>
  <c r="L306" i="2"/>
  <c r="K306" i="2"/>
  <c r="J306" i="2"/>
  <c r="L305" i="2"/>
  <c r="K305" i="2"/>
  <c r="J305" i="2"/>
  <c r="L302" i="2"/>
  <c r="K302" i="2"/>
  <c r="J302" i="2"/>
  <c r="I302" i="2"/>
  <c r="I301" i="2" s="1"/>
  <c r="L301" i="2"/>
  <c r="K301" i="2"/>
  <c r="J301" i="2"/>
  <c r="L299" i="2"/>
  <c r="K299" i="2"/>
  <c r="J299" i="2"/>
  <c r="I299" i="2"/>
  <c r="I298" i="2" s="1"/>
  <c r="L298" i="2"/>
  <c r="K298" i="2"/>
  <c r="J298" i="2"/>
  <c r="L296" i="2"/>
  <c r="K296" i="2"/>
  <c r="J296" i="2"/>
  <c r="I296" i="2"/>
  <c r="L295" i="2"/>
  <c r="K295" i="2"/>
  <c r="J295" i="2"/>
  <c r="I295" i="2"/>
  <c r="L292" i="2"/>
  <c r="K292" i="2"/>
  <c r="J292" i="2"/>
  <c r="I292" i="2"/>
  <c r="I291" i="2" s="1"/>
  <c r="L291" i="2"/>
  <c r="K291" i="2"/>
  <c r="J291" i="2"/>
  <c r="L288" i="2"/>
  <c r="K288" i="2"/>
  <c r="J288" i="2"/>
  <c r="I288" i="2"/>
  <c r="I287" i="2" s="1"/>
  <c r="L287" i="2"/>
  <c r="K287" i="2"/>
  <c r="J287" i="2"/>
  <c r="L284" i="2"/>
  <c r="K284" i="2"/>
  <c r="J284" i="2"/>
  <c r="I284" i="2"/>
  <c r="I283" i="2" s="1"/>
  <c r="L283" i="2"/>
  <c r="K283" i="2"/>
  <c r="J283" i="2"/>
  <c r="L280" i="2"/>
  <c r="K280" i="2"/>
  <c r="J280" i="2"/>
  <c r="I280" i="2"/>
  <c r="L277" i="2"/>
  <c r="K277" i="2"/>
  <c r="J277" i="2"/>
  <c r="I277" i="2"/>
  <c r="L275" i="2"/>
  <c r="K275" i="2"/>
  <c r="J275" i="2"/>
  <c r="I275" i="2"/>
  <c r="I274" i="2" s="1"/>
  <c r="L274" i="2"/>
  <c r="K274" i="2"/>
  <c r="J274" i="2"/>
  <c r="L273" i="2"/>
  <c r="K273" i="2"/>
  <c r="J273" i="2"/>
  <c r="L270" i="2"/>
  <c r="K270" i="2"/>
  <c r="J270" i="2"/>
  <c r="I270" i="2"/>
  <c r="I269" i="2" s="1"/>
  <c r="L269" i="2"/>
  <c r="K269" i="2"/>
  <c r="J269" i="2"/>
  <c r="L267" i="2"/>
  <c r="K267" i="2"/>
  <c r="J267" i="2"/>
  <c r="I267" i="2"/>
  <c r="I266" i="2" s="1"/>
  <c r="L266" i="2"/>
  <c r="K266" i="2"/>
  <c r="J266" i="2"/>
  <c r="L264" i="2"/>
  <c r="K264" i="2"/>
  <c r="J264" i="2"/>
  <c r="I264" i="2"/>
  <c r="L263" i="2"/>
  <c r="K263" i="2"/>
  <c r="J263" i="2"/>
  <c r="I263" i="2"/>
  <c r="L260" i="2"/>
  <c r="K260" i="2"/>
  <c r="J260" i="2"/>
  <c r="I260" i="2"/>
  <c r="I259" i="2" s="1"/>
  <c r="L259" i="2"/>
  <c r="K259" i="2"/>
  <c r="J259" i="2"/>
  <c r="L256" i="2"/>
  <c r="K256" i="2"/>
  <c r="J256" i="2"/>
  <c r="I256" i="2"/>
  <c r="I255" i="2" s="1"/>
  <c r="L255" i="2"/>
  <c r="K255" i="2"/>
  <c r="J255" i="2"/>
  <c r="L252" i="2"/>
  <c r="K252" i="2"/>
  <c r="J252" i="2"/>
  <c r="I252" i="2"/>
  <c r="I251" i="2" s="1"/>
  <c r="L251" i="2"/>
  <c r="K251" i="2"/>
  <c r="J251" i="2"/>
  <c r="L248" i="2"/>
  <c r="K248" i="2"/>
  <c r="J248" i="2"/>
  <c r="I248" i="2"/>
  <c r="L245" i="2"/>
  <c r="K245" i="2"/>
  <c r="J245" i="2"/>
  <c r="I245" i="2"/>
  <c r="L243" i="2"/>
  <c r="K243" i="2"/>
  <c r="J243" i="2"/>
  <c r="I243" i="2"/>
  <c r="I242" i="2" s="1"/>
  <c r="L242" i="2"/>
  <c r="K242" i="2"/>
  <c r="J242" i="2"/>
  <c r="L241" i="2"/>
  <c r="K241" i="2"/>
  <c r="J241" i="2"/>
  <c r="L240" i="2"/>
  <c r="K240" i="2"/>
  <c r="J240" i="2"/>
  <c r="L236" i="2"/>
  <c r="K236" i="2"/>
  <c r="J236" i="2"/>
  <c r="I236" i="2"/>
  <c r="I235" i="2" s="1"/>
  <c r="I234" i="2" s="1"/>
  <c r="L235" i="2"/>
  <c r="K235" i="2"/>
  <c r="J235" i="2"/>
  <c r="L234" i="2"/>
  <c r="K234" i="2"/>
  <c r="J234" i="2"/>
  <c r="L232" i="2"/>
  <c r="K232" i="2"/>
  <c r="J232" i="2"/>
  <c r="I232" i="2"/>
  <c r="L231" i="2"/>
  <c r="K231" i="2"/>
  <c r="J231" i="2"/>
  <c r="I231" i="2"/>
  <c r="I230" i="2" s="1"/>
  <c r="L230" i="2"/>
  <c r="K230" i="2"/>
  <c r="J230" i="2"/>
  <c r="P223" i="2"/>
  <c r="O223" i="2"/>
  <c r="N223" i="2"/>
  <c r="M223" i="2"/>
  <c r="L223" i="2"/>
  <c r="K223" i="2"/>
  <c r="J223" i="2"/>
  <c r="I223" i="2"/>
  <c r="I222" i="2" s="1"/>
  <c r="I218" i="2" s="1"/>
  <c r="L222" i="2"/>
  <c r="K222" i="2"/>
  <c r="J222" i="2"/>
  <c r="L220" i="2"/>
  <c r="K220" i="2"/>
  <c r="J220" i="2"/>
  <c r="I220" i="2"/>
  <c r="L219" i="2"/>
  <c r="K219" i="2"/>
  <c r="J219" i="2"/>
  <c r="I219" i="2"/>
  <c r="L218" i="2"/>
  <c r="K218" i="2"/>
  <c r="J218" i="2"/>
  <c r="L213" i="2"/>
  <c r="K213" i="2"/>
  <c r="J213" i="2"/>
  <c r="I213" i="2"/>
  <c r="I212" i="2" s="1"/>
  <c r="I211" i="2" s="1"/>
  <c r="L212" i="2"/>
  <c r="K212" i="2"/>
  <c r="J212" i="2"/>
  <c r="L211" i="2"/>
  <c r="K211" i="2"/>
  <c r="J211" i="2"/>
  <c r="L209" i="2"/>
  <c r="K209" i="2"/>
  <c r="J209" i="2"/>
  <c r="I209" i="2"/>
  <c r="I208" i="2" s="1"/>
  <c r="L208" i="2"/>
  <c r="K208" i="2"/>
  <c r="J208" i="2"/>
  <c r="L204" i="2"/>
  <c r="K204" i="2"/>
  <c r="J204" i="2"/>
  <c r="I204" i="2"/>
  <c r="I203" i="2" s="1"/>
  <c r="L203" i="2"/>
  <c r="K203" i="2"/>
  <c r="J203" i="2"/>
  <c r="L198" i="2"/>
  <c r="K198" i="2"/>
  <c r="J198" i="2"/>
  <c r="I198" i="2"/>
  <c r="I197" i="2" s="1"/>
  <c r="L197" i="2"/>
  <c r="K197" i="2"/>
  <c r="J197" i="2"/>
  <c r="L193" i="2"/>
  <c r="K193" i="2"/>
  <c r="J193" i="2"/>
  <c r="I193" i="2"/>
  <c r="I192" i="2" s="1"/>
  <c r="L192" i="2"/>
  <c r="K192" i="2"/>
  <c r="J192" i="2"/>
  <c r="L190" i="2"/>
  <c r="K190" i="2"/>
  <c r="J190" i="2"/>
  <c r="I190" i="2"/>
  <c r="I189" i="2" s="1"/>
  <c r="L189" i="2"/>
  <c r="K189" i="2"/>
  <c r="J189" i="2"/>
  <c r="L188" i="2"/>
  <c r="K188" i="2"/>
  <c r="J188" i="2"/>
  <c r="L187" i="2"/>
  <c r="K187" i="2"/>
  <c r="J187" i="2"/>
  <c r="L186" i="2"/>
  <c r="K186" i="2"/>
  <c r="J186" i="2"/>
  <c r="L182" i="2"/>
  <c r="K182" i="2"/>
  <c r="J182" i="2"/>
  <c r="I182" i="2"/>
  <c r="L181" i="2"/>
  <c r="K181" i="2"/>
  <c r="J181" i="2"/>
  <c r="I181" i="2"/>
  <c r="L177" i="2"/>
  <c r="K177" i="2"/>
  <c r="J177" i="2"/>
  <c r="I177" i="2"/>
  <c r="I176" i="2" s="1"/>
  <c r="I175" i="2" s="1"/>
  <c r="L176" i="2"/>
  <c r="K176" i="2"/>
  <c r="J176" i="2"/>
  <c r="L175" i="2"/>
  <c r="K175" i="2"/>
  <c r="J175" i="2"/>
  <c r="L173" i="2"/>
  <c r="K173" i="2"/>
  <c r="J173" i="2"/>
  <c r="I173" i="2"/>
  <c r="L172" i="2"/>
  <c r="K172" i="2"/>
  <c r="J172" i="2"/>
  <c r="I172" i="2"/>
  <c r="I171" i="2" s="1"/>
  <c r="I170" i="2" s="1"/>
  <c r="L171" i="2"/>
  <c r="K171" i="2"/>
  <c r="J171" i="2"/>
  <c r="L170" i="2"/>
  <c r="K170" i="2"/>
  <c r="J170" i="2"/>
  <c r="L168" i="2"/>
  <c r="K168" i="2"/>
  <c r="J168" i="2"/>
  <c r="I168" i="2"/>
  <c r="L167" i="2"/>
  <c r="K167" i="2"/>
  <c r="J167" i="2"/>
  <c r="I167" i="2"/>
  <c r="L163" i="2"/>
  <c r="K163" i="2"/>
  <c r="J163" i="2"/>
  <c r="I163" i="2"/>
  <c r="I162" i="2" s="1"/>
  <c r="I161" i="2" s="1"/>
  <c r="I160" i="2" s="1"/>
  <c r="L162" i="2"/>
  <c r="K162" i="2"/>
  <c r="J162" i="2"/>
  <c r="L161" i="2"/>
  <c r="K161" i="2"/>
  <c r="J161" i="2"/>
  <c r="L160" i="2"/>
  <c r="K160" i="2"/>
  <c r="J160" i="2"/>
  <c r="L157" i="2"/>
  <c r="K157" i="2"/>
  <c r="J157" i="2"/>
  <c r="I157" i="2"/>
  <c r="I156" i="2" s="1"/>
  <c r="I155" i="2" s="1"/>
  <c r="L156" i="2"/>
  <c r="K156" i="2"/>
  <c r="J156" i="2"/>
  <c r="L155" i="2"/>
  <c r="K155" i="2"/>
  <c r="J155" i="2"/>
  <c r="L153" i="2"/>
  <c r="K153" i="2"/>
  <c r="J153" i="2"/>
  <c r="I153" i="2"/>
  <c r="I152" i="2" s="1"/>
  <c r="L152" i="2"/>
  <c r="K152" i="2"/>
  <c r="J152" i="2"/>
  <c r="L149" i="2"/>
  <c r="K149" i="2"/>
  <c r="J149" i="2"/>
  <c r="I149" i="2"/>
  <c r="I148" i="2" s="1"/>
  <c r="I147" i="2" s="1"/>
  <c r="L148" i="2"/>
  <c r="K148" i="2"/>
  <c r="J148" i="2"/>
  <c r="L147" i="2"/>
  <c r="K147" i="2"/>
  <c r="J147" i="2"/>
  <c r="L144" i="2"/>
  <c r="K144" i="2"/>
  <c r="J144" i="2"/>
  <c r="I144" i="2"/>
  <c r="I143" i="2" s="1"/>
  <c r="I142" i="2" s="1"/>
  <c r="L143" i="2"/>
  <c r="K143" i="2"/>
  <c r="J143" i="2"/>
  <c r="L142" i="2"/>
  <c r="K142" i="2"/>
  <c r="J142" i="2"/>
  <c r="L141" i="2"/>
  <c r="K141" i="2"/>
  <c r="J141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5" i="2"/>
  <c r="K135" i="2"/>
  <c r="J135" i="2"/>
  <c r="I135" i="2"/>
  <c r="L134" i="2"/>
  <c r="K134" i="2"/>
  <c r="J134" i="2"/>
  <c r="I134" i="2"/>
  <c r="I133" i="2" s="1"/>
  <c r="L133" i="2"/>
  <c r="K133" i="2"/>
  <c r="J133" i="2"/>
  <c r="L131" i="2"/>
  <c r="K131" i="2"/>
  <c r="J131" i="2"/>
  <c r="I131" i="2"/>
  <c r="I130" i="2" s="1"/>
  <c r="I129" i="2" s="1"/>
  <c r="L130" i="2"/>
  <c r="K130" i="2"/>
  <c r="J130" i="2"/>
  <c r="L129" i="2"/>
  <c r="K129" i="2"/>
  <c r="J129" i="2"/>
  <c r="L127" i="2"/>
  <c r="K127" i="2"/>
  <c r="J127" i="2"/>
  <c r="I127" i="2"/>
  <c r="L126" i="2"/>
  <c r="K126" i="2"/>
  <c r="J126" i="2"/>
  <c r="I126" i="2"/>
  <c r="L125" i="2"/>
  <c r="K125" i="2"/>
  <c r="J125" i="2"/>
  <c r="I125" i="2"/>
  <c r="L123" i="2"/>
  <c r="K123" i="2"/>
  <c r="J123" i="2"/>
  <c r="I123" i="2"/>
  <c r="L122" i="2"/>
  <c r="K122" i="2"/>
  <c r="J122" i="2"/>
  <c r="I122" i="2"/>
  <c r="I121" i="2" s="1"/>
  <c r="L121" i="2"/>
  <c r="K121" i="2"/>
  <c r="J121" i="2"/>
  <c r="L118" i="2"/>
  <c r="K118" i="2"/>
  <c r="J118" i="2"/>
  <c r="I118" i="2"/>
  <c r="I117" i="2" s="1"/>
  <c r="I116" i="2" s="1"/>
  <c r="L117" i="2"/>
  <c r="K117" i="2"/>
  <c r="J117" i="2"/>
  <c r="L116" i="2"/>
  <c r="K116" i="2"/>
  <c r="J116" i="2"/>
  <c r="L115" i="2"/>
  <c r="K115" i="2"/>
  <c r="J115" i="2"/>
  <c r="L112" i="2"/>
  <c r="K112" i="2"/>
  <c r="J112" i="2"/>
  <c r="I112" i="2"/>
  <c r="I111" i="2" s="1"/>
  <c r="L111" i="2"/>
  <c r="K111" i="2"/>
  <c r="J111" i="2"/>
  <c r="L108" i="2"/>
  <c r="K108" i="2"/>
  <c r="J108" i="2"/>
  <c r="I108" i="2"/>
  <c r="I107" i="2" s="1"/>
  <c r="I106" i="2" s="1"/>
  <c r="L107" i="2"/>
  <c r="K107" i="2"/>
  <c r="J107" i="2"/>
  <c r="L106" i="2"/>
  <c r="K106" i="2"/>
  <c r="J106" i="2"/>
  <c r="L103" i="2"/>
  <c r="K103" i="2"/>
  <c r="J103" i="2"/>
  <c r="I103" i="2"/>
  <c r="L102" i="2"/>
  <c r="K102" i="2"/>
  <c r="J102" i="2"/>
  <c r="I102" i="2"/>
  <c r="I101" i="2" s="1"/>
  <c r="L101" i="2"/>
  <c r="K101" i="2"/>
  <c r="J101" i="2"/>
  <c r="L98" i="2"/>
  <c r="K98" i="2"/>
  <c r="J98" i="2"/>
  <c r="I98" i="2"/>
  <c r="I97" i="2" s="1"/>
  <c r="I96" i="2" s="1"/>
  <c r="L97" i="2"/>
  <c r="K97" i="2"/>
  <c r="J97" i="2"/>
  <c r="L96" i="2"/>
  <c r="K96" i="2"/>
  <c r="J96" i="2"/>
  <c r="L95" i="2"/>
  <c r="K95" i="2"/>
  <c r="J95" i="2"/>
  <c r="L91" i="2"/>
  <c r="K91" i="2"/>
  <c r="J91" i="2"/>
  <c r="I91" i="2"/>
  <c r="L90" i="2"/>
  <c r="K90" i="2"/>
  <c r="J90" i="2"/>
  <c r="I90" i="2"/>
  <c r="I89" i="2" s="1"/>
  <c r="I88" i="2" s="1"/>
  <c r="L89" i="2"/>
  <c r="K89" i="2"/>
  <c r="J89" i="2"/>
  <c r="L88" i="2"/>
  <c r="K88" i="2"/>
  <c r="J88" i="2"/>
  <c r="L86" i="2"/>
  <c r="K86" i="2"/>
  <c r="J86" i="2"/>
  <c r="I86" i="2"/>
  <c r="I85" i="2" s="1"/>
  <c r="I84" i="2" s="1"/>
  <c r="L85" i="2"/>
  <c r="K85" i="2"/>
  <c r="J85" i="2"/>
  <c r="L84" i="2"/>
  <c r="K84" i="2"/>
  <c r="J84" i="2"/>
  <c r="L80" i="2"/>
  <c r="K80" i="2"/>
  <c r="J80" i="2"/>
  <c r="I80" i="2"/>
  <c r="I79" i="2" s="1"/>
  <c r="L79" i="2"/>
  <c r="K79" i="2"/>
  <c r="J79" i="2"/>
  <c r="L75" i="2"/>
  <c r="K75" i="2"/>
  <c r="J75" i="2"/>
  <c r="I75" i="2"/>
  <c r="I74" i="2" s="1"/>
  <c r="L74" i="2"/>
  <c r="K74" i="2"/>
  <c r="J74" i="2"/>
  <c r="L70" i="2"/>
  <c r="K70" i="2"/>
  <c r="J70" i="2"/>
  <c r="I70" i="2"/>
  <c r="I69" i="2" s="1"/>
  <c r="L69" i="2"/>
  <c r="K69" i="2"/>
  <c r="J69" i="2"/>
  <c r="L68" i="2"/>
  <c r="K68" i="2"/>
  <c r="J68" i="2"/>
  <c r="L67" i="2"/>
  <c r="K67" i="2"/>
  <c r="J67" i="2"/>
  <c r="L50" i="2"/>
  <c r="K50" i="2"/>
  <c r="J50" i="2"/>
  <c r="I50" i="2"/>
  <c r="I49" i="2" s="1"/>
  <c r="I48" i="2" s="1"/>
  <c r="I47" i="2" s="1"/>
  <c r="L49" i="2"/>
  <c r="K49" i="2"/>
  <c r="J49" i="2"/>
  <c r="L48" i="2"/>
  <c r="K48" i="2"/>
  <c r="J48" i="2"/>
  <c r="L47" i="2"/>
  <c r="K47" i="2"/>
  <c r="J47" i="2"/>
  <c r="L45" i="2"/>
  <c r="K45" i="2"/>
  <c r="J45" i="2"/>
  <c r="I45" i="2"/>
  <c r="I44" i="2" s="1"/>
  <c r="I43" i="2" s="1"/>
  <c r="L44" i="2"/>
  <c r="K44" i="2"/>
  <c r="J44" i="2"/>
  <c r="L43" i="2"/>
  <c r="K43" i="2"/>
  <c r="J43" i="2"/>
  <c r="L41" i="2"/>
  <c r="K41" i="2"/>
  <c r="J41" i="2"/>
  <c r="I41" i="2"/>
  <c r="L39" i="2"/>
  <c r="K39" i="2"/>
  <c r="J39" i="2"/>
  <c r="I39" i="2"/>
  <c r="L38" i="2"/>
  <c r="K38" i="2"/>
  <c r="J38" i="2"/>
  <c r="I38" i="2"/>
  <c r="I37" i="2" s="1"/>
  <c r="L37" i="2"/>
  <c r="K37" i="2"/>
  <c r="J37" i="2"/>
  <c r="L36" i="2"/>
  <c r="K36" i="2"/>
  <c r="J36" i="2"/>
  <c r="L35" i="2"/>
  <c r="L370" i="2" s="1"/>
  <c r="K35" i="2"/>
  <c r="K370" i="2" s="1"/>
  <c r="J35" i="2"/>
  <c r="J370" i="2" s="1"/>
  <c r="L370" i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I175" i="4" l="1"/>
  <c r="I170" i="4" s="1"/>
  <c r="I95" i="4"/>
  <c r="I35" i="4" s="1"/>
  <c r="I241" i="4"/>
  <c r="I240" i="4" s="1"/>
  <c r="I186" i="4" s="1"/>
  <c r="I306" i="4"/>
  <c r="I305" i="4" s="1"/>
  <c r="I115" i="4"/>
  <c r="I273" i="4"/>
  <c r="I175" i="3"/>
  <c r="I115" i="3"/>
  <c r="I273" i="3"/>
  <c r="I240" i="3" s="1"/>
  <c r="I186" i="3" s="1"/>
  <c r="I68" i="3"/>
  <c r="I67" i="3" s="1"/>
  <c r="I35" i="3" s="1"/>
  <c r="I370" i="3" s="1"/>
  <c r="I95" i="3"/>
  <c r="I170" i="3"/>
  <c r="I95" i="2"/>
  <c r="I241" i="2"/>
  <c r="I338" i="2"/>
  <c r="I36" i="2"/>
  <c r="I35" i="2" s="1"/>
  <c r="I68" i="2"/>
  <c r="I67" i="2" s="1"/>
  <c r="I115" i="2"/>
  <c r="I273" i="2"/>
  <c r="I306" i="2"/>
  <c r="I305" i="2" s="1"/>
  <c r="I141" i="2"/>
  <c r="I188" i="2"/>
  <c r="I187" i="2" s="1"/>
  <c r="I370" i="4" l="1"/>
  <c r="I240" i="2"/>
  <c r="I186" i="2" s="1"/>
  <c r="I370" i="2" s="1"/>
</calcChain>
</file>

<file path=xl/sharedStrings.xml><?xml version="1.0" encoding="utf-8"?>
<sst xmlns="http://schemas.openxmlformats.org/spreadsheetml/2006/main" count="1572" uniqueCount="247">
  <si>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</si>
  <si>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</si>
  <si>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</si>
  <si>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</si>
  <si>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</si>
  <si>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Pasvalio rajono savivaldybės visuomenės sveikatos biuras, 301505617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</si>
  <si>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</si>
  <si>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</si>
  <si>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</si>
  <si>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</si>
  <si>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</si>
  <si>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</si>
  <si>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</si>
  <si>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</si>
  <si>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Socialinės apsaugos ir sveikatos priežiūros programa</t>
  </si>
  <si>
    <t>(programos pavadinimas)</t>
  </si>
  <si>
    <t>Kodas</t>
  </si>
  <si>
    <t xml:space="preserve">              Ministerijos / Savivaldybės</t>
  </si>
  <si>
    <t>Departamento</t>
  </si>
  <si>
    <t>Sveikatos priežiūros užtikrinimas</t>
  </si>
  <si>
    <t>Įstaigos</t>
  </si>
  <si>
    <t>301505617</t>
  </si>
  <si>
    <t>002.04.01.01. Sveikos gyvensenos plėtojimas bei sveikos gyvensenos įgūdžių ugdymo įstaigose ir bendruomenėse stiprinimas, visuomenės sveikatos stebėsenos savivaldybėse vykdymas</t>
  </si>
  <si>
    <t>Programos</t>
  </si>
  <si>
    <t>002</t>
  </si>
  <si>
    <t>Finansavimo šaltinio</t>
  </si>
  <si>
    <t>D</t>
  </si>
  <si>
    <t>Valstybės funkcijos</t>
  </si>
  <si>
    <t>07</t>
  </si>
  <si>
    <t>04</t>
  </si>
  <si>
    <t>01</t>
  </si>
  <si>
    <t>02</t>
  </si>
  <si>
    <t>Valstybinėms (perd. saviv.) funkcijoms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</si>
  <si>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</si>
  <si>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</si>
  <si>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</si>
  <si>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</si>
  <si>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</si>
  <si>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</si>
  <si>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</si>
  <si>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</si>
  <si>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</si>
  <si>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</si>
  <si>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</si>
  <si>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</si>
  <si>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</si>
  <si>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</si>
  <si>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</si>
  <si>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</si>
  <si>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</si>
  <si>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</si>
  <si>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</si>
  <si>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</si>
  <si>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</si>
  <si>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</si>
  <si>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</si>
  <si>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</si>
  <si>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</si>
  <si>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</si>
  <si>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</si>
  <si>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</si>
  <si>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</si>
  <si>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</si>
  <si>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</si>
  <si>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</si>
  <si>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</si>
  <si>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</si>
  <si>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</si>
  <si>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</si>
  <si>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</si>
  <si>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</si>
  <si>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</si>
  <si>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</si>
  <si>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</si>
  <si>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</si>
  <si>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</si>
  <si>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</si>
  <si>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</si>
  <si>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</si>
  <si>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</si>
  <si>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</si>
  <si>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</si>
  <si>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</si>
  <si>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</si>
  <si>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</si>
  <si>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</si>
  <si>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</si>
  <si>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</si>
  <si>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</si>
  <si>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</si>
  <si>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</si>
  <si>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</si>
  <si>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</si>
  <si>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</si>
  <si>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</si>
  <si>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</si>
  <si>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</si>
  <si>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</si>
  <si>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</si>
  <si>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</si>
  <si>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</si>
  <si>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</si>
  <si>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</si>
  <si>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</si>
  <si>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</si>
  <si>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</si>
  <si>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</si>
  <si>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</si>
  <si>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</si>
  <si>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</si>
  <si>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</si>
  <si>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</si>
  <si>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</si>
  <si>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</si>
  <si>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</si>
  <si>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</si>
  <si>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</si>
  <si>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</si>
  <si>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</si>
  <si>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</si>
  <si>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</si>
  <si>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</si>
  <si>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</si>
  <si>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</si>
  <si>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</si>
  <si>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</si>
  <si>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</si>
  <si>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</si>
  <si>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</si>
  <si>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</si>
  <si>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</si>
  <si>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</si>
  <si>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</si>
  <si>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</si>
  <si>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</si>
  <si>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</si>
  <si>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</si>
  <si>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</si>
  <si>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</si>
  <si>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</si>
  <si>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</si>
  <si>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</si>
  <si>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</si>
  <si>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</si>
  <si>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</si>
  <si>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</si>
  <si>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</si>
  <si>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</si>
  <si>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</si>
  <si>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</si>
  <si>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</si>
  <si>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</si>
  <si>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</si>
  <si>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</si>
  <si>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</si>
  <si>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</si>
  <si>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</si>
  <si>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</si>
  <si>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</si>
  <si>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</si>
  <si>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</si>
  <si>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</si>
  <si>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</si>
  <si>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</si>
  <si>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</si>
  <si>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</si>
  <si>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</si>
  <si>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</si>
  <si>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</si>
  <si>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</si>
  <si>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</si>
  <si>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</si>
  <si>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</si>
  <si>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</si>
  <si>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</si>
  <si>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</si>
  <si>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</si>
  <si>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</si>
  <si>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</si>
  <si>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</si>
  <si>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</si>
  <si>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</si>
  <si>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</si>
  <si>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</si>
  <si>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</si>
  <si>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</si>
  <si>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</si>
  <si>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</si>
  <si>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</si>
  <si>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</si>
  <si>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</si>
  <si>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</si>
  <si>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</si>
  <si>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</si>
  <si>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</si>
  <si>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</si>
  <si>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</si>
  <si>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</si>
  <si>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</si>
  <si>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</si>
  <si>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</si>
  <si>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</si>
  <si>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</si>
  <si>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</si>
  <si>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</si>
  <si>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</si>
  <si>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</si>
  <si>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</si>
  <si>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</si>
  <si>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</si>
  <si>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</si>
  <si>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</si>
  <si>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</si>
  <si>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</si>
  <si>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</si>
  <si>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</si>
  <si>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</si>
  <si>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</si>
  <si>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</si>
  <si>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</si>
  <si>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</si>
  <si>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</si>
  <si>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</si>
  <si>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</si>
  <si>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</si>
  <si>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</si>
  <si>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</si>
  <si>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</si>
  <si>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</si>
  <si>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</si>
  <si>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</si>
  <si>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</si>
  <si>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</si>
  <si>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</si>
  <si>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</si>
  <si>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</si>
  <si>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</si>
  <si>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002.04.01.04. Visuomenės psichikos sveikatos paslaugų prieinamumo bei ankstyvojo savižudybių atpažinimo ir kompleksinės pagalbos teikimo sistemos plėtojimas</t>
  </si>
  <si>
    <t>S</t>
  </si>
  <si>
    <t>Teikiamoms paslaugoms finansuoti</t>
  </si>
  <si>
    <t>B</t>
  </si>
  <si>
    <t>Saviv. savarankiškosioms funkcijoms finansuoti</t>
  </si>
  <si>
    <t>2024.04.11 Nr.________________</t>
  </si>
  <si>
    <t>Direktorė</t>
  </si>
  <si>
    <t>Buhalterė</t>
  </si>
  <si>
    <t>Vilma Jankevičienė</t>
  </si>
  <si>
    <t>Rimutė Šlikienė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</si>
</sst>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A375" sqref="A375:L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198200</v>
      </c>
      <c r="J35" s="118">
        <f>SUM(J36+J47+J67+J88+J95+J115+J141+J160+J170)</f>
        <v>49600</v>
      </c>
      <c r="K35" s="119">
        <f>SUM(K36+K47+K67+K88+K95+K115+K141+K160+K170)</f>
        <v>44442.400000000001</v>
      </c>
      <c r="L35" s="118">
        <f>SUM(L36+L47+L67+L88+L95+L115+L141+L160+L170)</f>
        <v>38283.5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162000</v>
      </c>
      <c r="J36" s="118">
        <f>SUM(J37+J43)</f>
        <v>41100</v>
      </c>
      <c r="K36" s="120">
        <f>SUM(K37+K43)</f>
        <v>40929.910000000003</v>
      </c>
      <c r="L36" s="121">
        <f>SUM(L37+L43)</f>
        <v>34875.599999999999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158300</v>
      </c>
      <c r="J37" s="118">
        <f>SUM(J38)</f>
        <v>40100</v>
      </c>
      <c r="K37" s="119">
        <f>SUM(K38)</f>
        <v>39944.43</v>
      </c>
      <c r="L37" s="118">
        <f>SUM(L38)</f>
        <v>33890.120000000003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158300</v>
      </c>
      <c r="J38" s="118">
        <f t="shared" ref="J38:L39" si="0">SUM(J39)</f>
        <v>40100</v>
      </c>
      <c r="K38" s="118">
        <f t="shared" si="0"/>
        <v>39944.43</v>
      </c>
      <c r="L38" s="118">
        <f t="shared" si="0"/>
        <v>33890.120000000003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158300</v>
      </c>
      <c r="J39" s="119">
        <f t="shared" si="0"/>
        <v>40100</v>
      </c>
      <c r="K39" s="119">
        <f t="shared" si="0"/>
        <v>39944.43</v>
      </c>
      <c r="L39" s="119">
        <f t="shared" si="0"/>
        <v>33890.120000000003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158300</v>
      </c>
      <c r="J40" s="123">
        <v>40100</v>
      </c>
      <c r="K40" s="123">
        <v>39944.43</v>
      </c>
      <c r="L40" s="123">
        <v>33890.120000000003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3700</v>
      </c>
      <c r="J43" s="118">
        <f t="shared" si="1"/>
        <v>1000</v>
      </c>
      <c r="K43" s="119">
        <f t="shared" si="1"/>
        <v>985.48</v>
      </c>
      <c r="L43" s="118">
        <f t="shared" si="1"/>
        <v>985.48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3700</v>
      </c>
      <c r="J44" s="118">
        <f t="shared" si="1"/>
        <v>1000</v>
      </c>
      <c r="K44" s="118">
        <f t="shared" si="1"/>
        <v>985.48</v>
      </c>
      <c r="L44" s="118">
        <f t="shared" si="1"/>
        <v>985.48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3700</v>
      </c>
      <c r="J45" s="118">
        <f t="shared" si="1"/>
        <v>1000</v>
      </c>
      <c r="K45" s="118">
        <f t="shared" si="1"/>
        <v>985.48</v>
      </c>
      <c r="L45" s="118">
        <f t="shared" si="1"/>
        <v>985.48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3700</v>
      </c>
      <c r="J46" s="123">
        <v>1000</v>
      </c>
      <c r="K46" s="123">
        <v>985.48</v>
      </c>
      <c r="L46" s="123">
        <v>985.48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35100</v>
      </c>
      <c r="J47" s="126">
        <f t="shared" si="2"/>
        <v>8000</v>
      </c>
      <c r="K47" s="125">
        <f t="shared" si="2"/>
        <v>3188.41</v>
      </c>
      <c r="L47" s="125">
        <f t="shared" si="2"/>
        <v>3083.82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35100</v>
      </c>
      <c r="J48" s="119">
        <f t="shared" si="2"/>
        <v>8000</v>
      </c>
      <c r="K48" s="118">
        <f t="shared" si="2"/>
        <v>3188.41</v>
      </c>
      <c r="L48" s="119">
        <f t="shared" si="2"/>
        <v>3083.82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35100</v>
      </c>
      <c r="J49" s="119">
        <f t="shared" si="2"/>
        <v>8000</v>
      </c>
      <c r="K49" s="121">
        <f t="shared" si="2"/>
        <v>3188.41</v>
      </c>
      <c r="L49" s="121">
        <f t="shared" si="2"/>
        <v>3083.82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35100</v>
      </c>
      <c r="J50" s="127">
        <f>SUM(J51:J66)</f>
        <v>8000</v>
      </c>
      <c r="K50" s="128">
        <f>SUM(K51:K66)</f>
        <v>3188.41</v>
      </c>
      <c r="L50" s="128">
        <f>SUM(L51:L66)</f>
        <v>3083.82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700</v>
      </c>
      <c r="J53" s="123">
        <v>200</v>
      </c>
      <c r="K53" s="123">
        <v>100.84</v>
      </c>
      <c r="L53" s="123">
        <v>100.84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1200</v>
      </c>
      <c r="J54" s="123">
        <v>300</v>
      </c>
      <c r="K54" s="123">
        <v>51.24</v>
      </c>
      <c r="L54" s="123">
        <v>51.24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300</v>
      </c>
      <c r="J56" s="123">
        <v>100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200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4000</v>
      </c>
      <c r="J62" s="123">
        <v>1300</v>
      </c>
      <c r="K62" s="123">
        <v>1158.76</v>
      </c>
      <c r="L62" s="123">
        <v>1158.76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1600</v>
      </c>
      <c r="J63" s="123">
        <v>400</v>
      </c>
      <c r="K63" s="123">
        <v>290.39999999999998</v>
      </c>
      <c r="L63" s="123">
        <v>290.39999999999998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27100</v>
      </c>
      <c r="J66" s="123">
        <v>5700</v>
      </c>
      <c r="K66" s="123">
        <v>1587.17</v>
      </c>
      <c r="L66" s="123">
        <v>1482.58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 t="shared" ref="I106:L107" si="7">I107</f>
        <v>0</v>
      </c>
      <c r="J106" s="130">
        <f t="shared" si="7"/>
        <v>0</v>
      </c>
      <c r="K106" s="119">
        <f t="shared" si="7"/>
        <v>0</v>
      </c>
      <c r="L106" s="118">
        <f t="shared" si="7"/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 t="shared" si="7"/>
        <v>0</v>
      </c>
      <c r="J107" s="130">
        <f t="shared" si="7"/>
        <v>0</v>
      </c>
      <c r="K107" s="119">
        <f t="shared" si="7"/>
        <v>0</v>
      </c>
      <c r="L107" s="118">
        <f t="shared" si="7"/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8">I117</f>
        <v>0</v>
      </c>
      <c r="J116" s="132">
        <f t="shared" si="8"/>
        <v>0</v>
      </c>
      <c r="K116" s="120">
        <f t="shared" si="8"/>
        <v>0</v>
      </c>
      <c r="L116" s="121">
        <f t="shared" si="8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8"/>
        <v>0</v>
      </c>
      <c r="J117" s="130">
        <f t="shared" si="8"/>
        <v>0</v>
      </c>
      <c r="K117" s="119">
        <f t="shared" si="8"/>
        <v>0</v>
      </c>
      <c r="L117" s="118">
        <f t="shared" si="8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9">I122</f>
        <v>0</v>
      </c>
      <c r="J121" s="130">
        <f t="shared" si="9"/>
        <v>0</v>
      </c>
      <c r="K121" s="119">
        <f t="shared" si="9"/>
        <v>0</v>
      </c>
      <c r="L121" s="118">
        <f t="shared" si="9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9"/>
        <v>0</v>
      </c>
      <c r="J122" s="130">
        <f t="shared" si="9"/>
        <v>0</v>
      </c>
      <c r="K122" s="119">
        <f t="shared" si="9"/>
        <v>0</v>
      </c>
      <c r="L122" s="118">
        <f t="shared" si="9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9"/>
        <v>0</v>
      </c>
      <c r="J123" s="134">
        <f t="shared" si="9"/>
        <v>0</v>
      </c>
      <c r="K123" s="135">
        <f t="shared" si="9"/>
        <v>0</v>
      </c>
      <c r="L123" s="133">
        <f t="shared" si="9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10">I126</f>
        <v>0</v>
      </c>
      <c r="J125" s="131">
        <f t="shared" si="10"/>
        <v>0</v>
      </c>
      <c r="K125" s="126">
        <f t="shared" si="10"/>
        <v>0</v>
      </c>
      <c r="L125" s="125">
        <f t="shared" si="10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10"/>
        <v>0</v>
      </c>
      <c r="J126" s="130">
        <f t="shared" si="10"/>
        <v>0</v>
      </c>
      <c r="K126" s="119">
        <f t="shared" si="10"/>
        <v>0</v>
      </c>
      <c r="L126" s="118">
        <f t="shared" si="10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10"/>
        <v>0</v>
      </c>
      <c r="J127" s="13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1">I130</f>
        <v>0</v>
      </c>
      <c r="J129" s="131">
        <f t="shared" si="11"/>
        <v>0</v>
      </c>
      <c r="K129" s="126">
        <f t="shared" si="11"/>
        <v>0</v>
      </c>
      <c r="L129" s="125">
        <f t="shared" si="11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1"/>
        <v>0</v>
      </c>
      <c r="J130" s="130">
        <f t="shared" si="11"/>
        <v>0</v>
      </c>
      <c r="K130" s="119">
        <f t="shared" si="11"/>
        <v>0</v>
      </c>
      <c r="L130" s="118">
        <f t="shared" si="11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1"/>
        <v>0</v>
      </c>
      <c r="J131" s="130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2">I134</f>
        <v>0</v>
      </c>
      <c r="J133" s="136">
        <f t="shared" si="12"/>
        <v>0</v>
      </c>
      <c r="K133" s="128">
        <f t="shared" si="12"/>
        <v>0</v>
      </c>
      <c r="L133" s="127">
        <f t="shared" si="12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2"/>
        <v>0</v>
      </c>
      <c r="J134" s="130">
        <f t="shared" si="12"/>
        <v>0</v>
      </c>
      <c r="K134" s="119">
        <f t="shared" si="12"/>
        <v>0</v>
      </c>
      <c r="L134" s="118">
        <f t="shared" si="12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2"/>
        <v>0</v>
      </c>
      <c r="J135" s="130">
        <f t="shared" si="12"/>
        <v>0</v>
      </c>
      <c r="K135" s="119">
        <f t="shared" si="12"/>
        <v>0</v>
      </c>
      <c r="L135" s="118">
        <f t="shared" si="12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3">I138</f>
        <v>0</v>
      </c>
      <c r="J137" s="118">
        <f t="shared" si="13"/>
        <v>0</v>
      </c>
      <c r="K137" s="118">
        <f t="shared" si="13"/>
        <v>0</v>
      </c>
      <c r="L137" s="118">
        <f t="shared" si="13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3"/>
        <v>0</v>
      </c>
      <c r="J138" s="118">
        <f t="shared" si="13"/>
        <v>0</v>
      </c>
      <c r="K138" s="118">
        <f t="shared" si="13"/>
        <v>0</v>
      </c>
      <c r="L138" s="118">
        <f t="shared" si="13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3"/>
        <v>0</v>
      </c>
      <c r="J139" s="118">
        <f t="shared" si="13"/>
        <v>0</v>
      </c>
      <c r="K139" s="118">
        <f t="shared" si="13"/>
        <v>0</v>
      </c>
      <c r="L139" s="118">
        <f t="shared" si="13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1100</v>
      </c>
      <c r="J141" s="130">
        <f>SUM(J142+J147+J155)</f>
        <v>500</v>
      </c>
      <c r="K141" s="119">
        <f>SUM(K142+K147+K155)</f>
        <v>324.08</v>
      </c>
      <c r="L141" s="118">
        <f>SUM(L142+L147+L155)</f>
        <v>324.08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4">I143</f>
        <v>0</v>
      </c>
      <c r="J142" s="130">
        <f t="shared" si="14"/>
        <v>0</v>
      </c>
      <c r="K142" s="119">
        <f t="shared" si="14"/>
        <v>0</v>
      </c>
      <c r="L142" s="118">
        <f t="shared" si="14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4"/>
        <v>0</v>
      </c>
      <c r="J143" s="130">
        <f t="shared" si="14"/>
        <v>0</v>
      </c>
      <c r="K143" s="119">
        <f t="shared" si="14"/>
        <v>0</v>
      </c>
      <c r="L143" s="118">
        <f t="shared" si="14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5">I148</f>
        <v>0</v>
      </c>
      <c r="J147" s="132">
        <f t="shared" si="15"/>
        <v>0</v>
      </c>
      <c r="K147" s="120">
        <f t="shared" si="15"/>
        <v>0</v>
      </c>
      <c r="L147" s="121">
        <f t="shared" si="15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5"/>
        <v>0</v>
      </c>
      <c r="J148" s="130">
        <f t="shared" si="15"/>
        <v>0</v>
      </c>
      <c r="K148" s="119">
        <f t="shared" si="15"/>
        <v>0</v>
      </c>
      <c r="L148" s="118">
        <f t="shared" si="15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6">I156</f>
        <v>1100</v>
      </c>
      <c r="J155" s="130">
        <f t="shared" si="16"/>
        <v>500</v>
      </c>
      <c r="K155" s="119">
        <f t="shared" si="16"/>
        <v>324.08</v>
      </c>
      <c r="L155" s="118">
        <f t="shared" si="16"/>
        <v>324.08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6"/>
        <v>1100</v>
      </c>
      <c r="J156" s="136">
        <f t="shared" si="16"/>
        <v>500</v>
      </c>
      <c r="K156" s="128">
        <f t="shared" si="16"/>
        <v>324.08</v>
      </c>
      <c r="L156" s="127">
        <f t="shared" si="16"/>
        <v>324.08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1100</v>
      </c>
      <c r="J157" s="130">
        <f>SUM(J158:J159)</f>
        <v>500</v>
      </c>
      <c r="K157" s="119">
        <f>SUM(K158:K159)</f>
        <v>324.08</v>
      </c>
      <c r="L157" s="118">
        <f>SUM(L158:L159)</f>
        <v>324.08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1100</v>
      </c>
      <c r="J158" s="138">
        <v>500</v>
      </c>
      <c r="K158" s="138">
        <v>324.08</v>
      </c>
      <c r="L158" s="138">
        <v>324.08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7">I168</f>
        <v>0</v>
      </c>
      <c r="J167" s="130">
        <f t="shared" si="17"/>
        <v>0</v>
      </c>
      <c r="K167" s="119">
        <f t="shared" si="17"/>
        <v>0</v>
      </c>
      <c r="L167" s="118">
        <f t="shared" si="17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7"/>
        <v>0</v>
      </c>
      <c r="J168" s="130">
        <f t="shared" si="17"/>
        <v>0</v>
      </c>
      <c r="K168" s="119">
        <f t="shared" si="17"/>
        <v>0</v>
      </c>
      <c r="L168" s="118">
        <f t="shared" si="17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8">I172</f>
        <v>0</v>
      </c>
      <c r="J171" s="130">
        <f t="shared" si="18"/>
        <v>0</v>
      </c>
      <c r="K171" s="119">
        <f t="shared" si="18"/>
        <v>0</v>
      </c>
      <c r="L171" s="118">
        <f t="shared" si="18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8"/>
        <v>0</v>
      </c>
      <c r="J172" s="131">
        <f t="shared" si="18"/>
        <v>0</v>
      </c>
      <c r="K172" s="126">
        <f t="shared" si="18"/>
        <v>0</v>
      </c>
      <c r="L172" s="125">
        <f t="shared" si="18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8"/>
        <v>0</v>
      </c>
      <c r="J173" s="130">
        <f t="shared" si="18"/>
        <v>0</v>
      </c>
      <c r="K173" s="119">
        <f t="shared" si="18"/>
        <v>0</v>
      </c>
      <c r="L173" s="118">
        <f t="shared" si="18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9">I190</f>
        <v>0</v>
      </c>
      <c r="J189" s="131">
        <f t="shared" si="19"/>
        <v>0</v>
      </c>
      <c r="K189" s="126">
        <f t="shared" si="19"/>
        <v>0</v>
      </c>
      <c r="L189" s="125">
        <f t="shared" si="19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9"/>
        <v>0</v>
      </c>
      <c r="J190" s="118">
        <f t="shared" si="19"/>
        <v>0</v>
      </c>
      <c r="K190" s="118">
        <f t="shared" si="19"/>
        <v>0</v>
      </c>
      <c r="L190" s="118">
        <f t="shared" si="19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20">I209</f>
        <v>0</v>
      </c>
      <c r="J208" s="130">
        <f t="shared" si="20"/>
        <v>0</v>
      </c>
      <c r="K208" s="119">
        <f t="shared" si="20"/>
        <v>0</v>
      </c>
      <c r="L208" s="118">
        <f t="shared" si="20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20"/>
        <v>0</v>
      </c>
      <c r="J209" s="119">
        <f t="shared" si="20"/>
        <v>0</v>
      </c>
      <c r="K209" s="119">
        <f t="shared" si="20"/>
        <v>0</v>
      </c>
      <c r="L209" s="119">
        <f t="shared" si="20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1">I212</f>
        <v>0</v>
      </c>
      <c r="J211" s="132">
        <f t="shared" si="21"/>
        <v>0</v>
      </c>
      <c r="K211" s="120">
        <f t="shared" si="21"/>
        <v>0</v>
      </c>
      <c r="L211" s="121">
        <f t="shared" si="21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1"/>
        <v>0</v>
      </c>
      <c r="J212" s="130">
        <f t="shared" si="21"/>
        <v>0</v>
      </c>
      <c r="K212" s="119">
        <f t="shared" si="21"/>
        <v>0</v>
      </c>
      <c r="L212" s="118">
        <f t="shared" si="21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2">I220</f>
        <v>0</v>
      </c>
      <c r="J219" s="131">
        <f t="shared" si="22"/>
        <v>0</v>
      </c>
      <c r="K219" s="126">
        <f t="shared" si="22"/>
        <v>0</v>
      </c>
      <c r="L219" s="125">
        <f t="shared" si="22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2"/>
        <v>0</v>
      </c>
      <c r="J220" s="130">
        <f t="shared" si="22"/>
        <v>0</v>
      </c>
      <c r="K220" s="119">
        <f t="shared" si="22"/>
        <v>0</v>
      </c>
      <c r="L220" s="118">
        <f t="shared" si="22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3">SUM(I224:I229)</f>
        <v>0</v>
      </c>
      <c r="J223" s="118">
        <f t="shared" si="23"/>
        <v>0</v>
      </c>
      <c r="K223" s="118">
        <f t="shared" si="23"/>
        <v>0</v>
      </c>
      <c r="L223" s="118">
        <f t="shared" si="23"/>
        <v>0</v>
      </c>
      <c r="M223" s="101">
        <f t="shared" si="23"/>
        <v>0</v>
      </c>
      <c r="N223" s="101">
        <f t="shared" si="23"/>
        <v>0</v>
      </c>
      <c r="O223" s="101">
        <f t="shared" si="23"/>
        <v>0</v>
      </c>
      <c r="P223" s="101">
        <f t="shared" si="23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4">I231</f>
        <v>0</v>
      </c>
      <c r="J230" s="131">
        <f t="shared" si="24"/>
        <v>0</v>
      </c>
      <c r="K230" s="126">
        <f t="shared" si="24"/>
        <v>0</v>
      </c>
      <c r="L230" s="126">
        <f t="shared" si="24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4"/>
        <v>0</v>
      </c>
      <c r="J231" s="136">
        <f t="shared" si="24"/>
        <v>0</v>
      </c>
      <c r="K231" s="128">
        <f t="shared" si="24"/>
        <v>0</v>
      </c>
      <c r="L231" s="128">
        <f t="shared" si="24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4"/>
        <v>0</v>
      </c>
      <c r="J232" s="130">
        <f t="shared" si="24"/>
        <v>0</v>
      </c>
      <c r="K232" s="119">
        <f t="shared" si="24"/>
        <v>0</v>
      </c>
      <c r="L232" s="119">
        <f t="shared" si="24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5">I235</f>
        <v>0</v>
      </c>
      <c r="J234" s="118">
        <f t="shared" si="25"/>
        <v>0</v>
      </c>
      <c r="K234" s="118">
        <f t="shared" si="25"/>
        <v>0</v>
      </c>
      <c r="L234" s="118">
        <f t="shared" si="25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5"/>
        <v>0</v>
      </c>
      <c r="J235" s="118">
        <f t="shared" si="25"/>
        <v>0</v>
      </c>
      <c r="K235" s="118">
        <f t="shared" si="25"/>
        <v>0</v>
      </c>
      <c r="L235" s="118">
        <f t="shared" si="25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6">I264</f>
        <v>0</v>
      </c>
      <c r="J263" s="130">
        <f t="shared" si="26"/>
        <v>0</v>
      </c>
      <c r="K263" s="119">
        <f t="shared" si="26"/>
        <v>0</v>
      </c>
      <c r="L263" s="119">
        <f t="shared" si="26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6"/>
        <v>0</v>
      </c>
      <c r="J264" s="130">
        <f t="shared" si="26"/>
        <v>0</v>
      </c>
      <c r="K264" s="119">
        <f t="shared" si="26"/>
        <v>0</v>
      </c>
      <c r="L264" s="119">
        <f t="shared" si="26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7">I267</f>
        <v>0</v>
      </c>
      <c r="J266" s="130">
        <f t="shared" si="27"/>
        <v>0</v>
      </c>
      <c r="K266" s="119">
        <f t="shared" si="27"/>
        <v>0</v>
      </c>
      <c r="L266" s="119">
        <f t="shared" si="27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7"/>
        <v>0</v>
      </c>
      <c r="J267" s="130">
        <f t="shared" si="27"/>
        <v>0</v>
      </c>
      <c r="K267" s="119">
        <f t="shared" si="27"/>
        <v>0</v>
      </c>
      <c r="L267" s="119">
        <f t="shared" si="27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8">I296</f>
        <v>0</v>
      </c>
      <c r="J295" s="130">
        <f t="shared" si="28"/>
        <v>0</v>
      </c>
      <c r="K295" s="119">
        <f t="shared" si="28"/>
        <v>0</v>
      </c>
      <c r="L295" s="119">
        <f t="shared" si="28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8"/>
        <v>0</v>
      </c>
      <c r="J296" s="130">
        <f t="shared" si="28"/>
        <v>0</v>
      </c>
      <c r="K296" s="119">
        <f t="shared" si="28"/>
        <v>0</v>
      </c>
      <c r="L296" s="119">
        <f t="shared" si="28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9">I299</f>
        <v>0</v>
      </c>
      <c r="J298" s="145">
        <f t="shared" si="29"/>
        <v>0</v>
      </c>
      <c r="K298" s="119">
        <f t="shared" si="29"/>
        <v>0</v>
      </c>
      <c r="L298" s="119">
        <f t="shared" si="29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9"/>
        <v>0</v>
      </c>
      <c r="J299" s="145">
        <f t="shared" si="29"/>
        <v>0</v>
      </c>
      <c r="K299" s="119">
        <f t="shared" si="29"/>
        <v>0</v>
      </c>
      <c r="L299" s="119">
        <f t="shared" si="29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30">I329</f>
        <v>0</v>
      </c>
      <c r="J328" s="145">
        <f t="shared" si="30"/>
        <v>0</v>
      </c>
      <c r="K328" s="119">
        <f t="shared" si="30"/>
        <v>0</v>
      </c>
      <c r="L328" s="119">
        <f t="shared" si="30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30"/>
        <v>0</v>
      </c>
      <c r="J329" s="146">
        <f t="shared" si="30"/>
        <v>0</v>
      </c>
      <c r="K329" s="126">
        <f t="shared" si="30"/>
        <v>0</v>
      </c>
      <c r="L329" s="126">
        <f t="shared" si="30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1">I332</f>
        <v>0</v>
      </c>
      <c r="J331" s="145">
        <f t="shared" si="31"/>
        <v>0</v>
      </c>
      <c r="K331" s="119">
        <f t="shared" si="31"/>
        <v>0</v>
      </c>
      <c r="L331" s="119">
        <f t="shared" si="31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1"/>
        <v>0</v>
      </c>
      <c r="J332" s="145">
        <f t="shared" si="31"/>
        <v>0</v>
      </c>
      <c r="K332" s="119">
        <f t="shared" si="31"/>
        <v>0</v>
      </c>
      <c r="L332" s="119">
        <f t="shared" si="31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2">SUM(I341:I341)</f>
        <v>0</v>
      </c>
      <c r="J340" s="118">
        <f t="shared" si="32"/>
        <v>0</v>
      </c>
      <c r="K340" s="118">
        <f t="shared" si="32"/>
        <v>0</v>
      </c>
      <c r="L340" s="118">
        <f t="shared" si="32"/>
        <v>0</v>
      </c>
      <c r="M340" s="105">
        <f t="shared" si="32"/>
        <v>0</v>
      </c>
      <c r="N340" s="105">
        <f t="shared" si="32"/>
        <v>0</v>
      </c>
      <c r="O340" s="105">
        <f t="shared" si="32"/>
        <v>0</v>
      </c>
      <c r="P340" s="105">
        <f t="shared" si="32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3">I361</f>
        <v>0</v>
      </c>
      <c r="J360" s="130">
        <f t="shared" si="33"/>
        <v>0</v>
      </c>
      <c r="K360" s="119">
        <f t="shared" si="33"/>
        <v>0</v>
      </c>
      <c r="L360" s="119">
        <f t="shared" si="33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3"/>
        <v>0</v>
      </c>
      <c r="J361" s="131">
        <f t="shared" si="33"/>
        <v>0</v>
      </c>
      <c r="K361" s="126">
        <f t="shared" si="33"/>
        <v>0</v>
      </c>
      <c r="L361" s="126">
        <f t="shared" si="33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4">I364</f>
        <v>0</v>
      </c>
      <c r="J363" s="130">
        <f t="shared" si="34"/>
        <v>0</v>
      </c>
      <c r="K363" s="119">
        <f t="shared" si="34"/>
        <v>0</v>
      </c>
      <c r="L363" s="119">
        <f t="shared" si="34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4"/>
        <v>0</v>
      </c>
      <c r="J364" s="130">
        <f t="shared" si="34"/>
        <v>0</v>
      </c>
      <c r="K364" s="119">
        <f t="shared" si="34"/>
        <v>0</v>
      </c>
      <c r="L364" s="119">
        <f t="shared" si="34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198200</v>
      </c>
      <c r="J370" s="133">
        <f>SUM(J35+J186)</f>
        <v>49600</v>
      </c>
      <c r="K370" s="133">
        <f>SUM(K35+K186)</f>
        <v>44442.400000000001</v>
      </c>
      <c r="L370" s="133">
        <f>SUM(L35+L186)</f>
        <v>38283.5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7" t="s">
        <v>245</v>
      </c>
      <c r="K372" s="187"/>
      <c r="L372" s="187"/>
    </row>
    <row r="373" spans="1:13" ht="18.75" customHeight="1">
      <c r="A373" s="113"/>
      <c r="B373" s="113"/>
      <c r="C373" s="113"/>
      <c r="D373" s="189" t="s">
        <v>232</v>
      </c>
      <c r="E373" s="189"/>
      <c r="F373" s="189"/>
      <c r="G373" s="189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244</v>
      </c>
      <c r="B375" s="188"/>
      <c r="C375" s="188"/>
      <c r="D375" s="188"/>
      <c r="E375" s="188"/>
      <c r="F375" s="188"/>
      <c r="G375" s="188"/>
      <c r="I375" s="115"/>
      <c r="J375" s="187" t="s">
        <v>246</v>
      </c>
      <c r="K375" s="187"/>
      <c r="L375" s="187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</mergeCells>
  <pageMargins left="0.70866141732282995" right="0.70866141732282995" top="0.74803149606299002" bottom="0.74803149606299002" header="0.31496062992126" footer="0.31496062992126"/>
  <pageSetup paperSize="9" scale="55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2BD81-023B-4EA7-A392-216AB1070E37}">
  <sheetPr>
    <pageSetUpPr fitToPage="1"/>
  </sheetPr>
  <dimension ref="A1:R378"/>
  <sheetViews>
    <sheetView topLeftCell="A43" workbookViewId="0">
      <selection activeCell="A375" sqref="A375:L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237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32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61700</v>
      </c>
      <c r="J35" s="118">
        <f>SUM(J36+J47+J67+J88+J95+J115+J141+J160+J170)</f>
        <v>15500</v>
      </c>
      <c r="K35" s="119">
        <f>SUM(K36+K47+K67+K88+K95+K115+K141+K160+K170)</f>
        <v>12051.3</v>
      </c>
      <c r="L35" s="118">
        <f>SUM(L36+L47+L67+L88+L95+L115+L141+L160+L170)</f>
        <v>9258.369999999999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48100</v>
      </c>
      <c r="J36" s="118">
        <f>SUM(J37+J43)</f>
        <v>12100</v>
      </c>
      <c r="K36" s="120">
        <f>SUM(K37+K43)</f>
        <v>8651.2999999999993</v>
      </c>
      <c r="L36" s="121">
        <f>SUM(L37+L43)</f>
        <v>5858.37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47400</v>
      </c>
      <c r="J37" s="118">
        <f>SUM(J38)</f>
        <v>11900</v>
      </c>
      <c r="K37" s="119">
        <f>SUM(K38)</f>
        <v>8527.66</v>
      </c>
      <c r="L37" s="118">
        <f>SUM(L38)</f>
        <v>5734.73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47400</v>
      </c>
      <c r="J38" s="118">
        <f t="shared" ref="J38:L39" si="0">SUM(J39)</f>
        <v>11900</v>
      </c>
      <c r="K38" s="118">
        <f t="shared" si="0"/>
        <v>8527.66</v>
      </c>
      <c r="L38" s="118">
        <f t="shared" si="0"/>
        <v>5734.73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47400</v>
      </c>
      <c r="J39" s="119">
        <f t="shared" si="0"/>
        <v>11900</v>
      </c>
      <c r="K39" s="119">
        <f t="shared" si="0"/>
        <v>8527.66</v>
      </c>
      <c r="L39" s="119">
        <f t="shared" si="0"/>
        <v>5734.73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47400</v>
      </c>
      <c r="J40" s="123">
        <v>11900</v>
      </c>
      <c r="K40" s="123">
        <v>8527.66</v>
      </c>
      <c r="L40" s="123">
        <v>5734.73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700</v>
      </c>
      <c r="J43" s="118">
        <f t="shared" si="1"/>
        <v>200</v>
      </c>
      <c r="K43" s="119">
        <f t="shared" si="1"/>
        <v>123.64</v>
      </c>
      <c r="L43" s="118">
        <f t="shared" si="1"/>
        <v>123.64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700</v>
      </c>
      <c r="J44" s="118">
        <f t="shared" si="1"/>
        <v>200</v>
      </c>
      <c r="K44" s="118">
        <f t="shared" si="1"/>
        <v>123.64</v>
      </c>
      <c r="L44" s="118">
        <f t="shared" si="1"/>
        <v>123.64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700</v>
      </c>
      <c r="J45" s="118">
        <f t="shared" si="1"/>
        <v>200</v>
      </c>
      <c r="K45" s="118">
        <f t="shared" si="1"/>
        <v>123.64</v>
      </c>
      <c r="L45" s="118">
        <f t="shared" si="1"/>
        <v>123.64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700</v>
      </c>
      <c r="J46" s="123">
        <v>200</v>
      </c>
      <c r="K46" s="123">
        <v>123.64</v>
      </c>
      <c r="L46" s="123">
        <v>123.64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13600</v>
      </c>
      <c r="J47" s="126">
        <f t="shared" si="2"/>
        <v>3400</v>
      </c>
      <c r="K47" s="125">
        <f t="shared" si="2"/>
        <v>3400</v>
      </c>
      <c r="L47" s="125">
        <f t="shared" si="2"/>
        <v>3400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13600</v>
      </c>
      <c r="J48" s="119">
        <f t="shared" si="2"/>
        <v>3400</v>
      </c>
      <c r="K48" s="118">
        <f t="shared" si="2"/>
        <v>3400</v>
      </c>
      <c r="L48" s="119">
        <f t="shared" si="2"/>
        <v>3400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13600</v>
      </c>
      <c r="J49" s="119">
        <f t="shared" si="2"/>
        <v>3400</v>
      </c>
      <c r="K49" s="121">
        <f t="shared" si="2"/>
        <v>3400</v>
      </c>
      <c r="L49" s="121">
        <f t="shared" si="2"/>
        <v>3400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13600</v>
      </c>
      <c r="J50" s="127">
        <f>SUM(J51:J66)</f>
        <v>3400</v>
      </c>
      <c r="K50" s="128">
        <f>SUM(K51:K66)</f>
        <v>3400</v>
      </c>
      <c r="L50" s="128">
        <f>SUM(L51:L66)</f>
        <v>3400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300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13300</v>
      </c>
      <c r="J66" s="123">
        <v>3400</v>
      </c>
      <c r="K66" s="123">
        <v>3400</v>
      </c>
      <c r="L66" s="123">
        <v>3400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 t="shared" ref="I106:L107" si="7">I107</f>
        <v>0</v>
      </c>
      <c r="J106" s="130">
        <f t="shared" si="7"/>
        <v>0</v>
      </c>
      <c r="K106" s="119">
        <f t="shared" si="7"/>
        <v>0</v>
      </c>
      <c r="L106" s="118">
        <f t="shared" si="7"/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 t="shared" si="7"/>
        <v>0</v>
      </c>
      <c r="J107" s="130">
        <f t="shared" si="7"/>
        <v>0</v>
      </c>
      <c r="K107" s="119">
        <f t="shared" si="7"/>
        <v>0</v>
      </c>
      <c r="L107" s="118">
        <f t="shared" si="7"/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8">I117</f>
        <v>0</v>
      </c>
      <c r="J116" s="132">
        <f t="shared" si="8"/>
        <v>0</v>
      </c>
      <c r="K116" s="120">
        <f t="shared" si="8"/>
        <v>0</v>
      </c>
      <c r="L116" s="121">
        <f t="shared" si="8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8"/>
        <v>0</v>
      </c>
      <c r="J117" s="130">
        <f t="shared" si="8"/>
        <v>0</v>
      </c>
      <c r="K117" s="119">
        <f t="shared" si="8"/>
        <v>0</v>
      </c>
      <c r="L117" s="118">
        <f t="shared" si="8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9">I122</f>
        <v>0</v>
      </c>
      <c r="J121" s="130">
        <f t="shared" si="9"/>
        <v>0</v>
      </c>
      <c r="K121" s="119">
        <f t="shared" si="9"/>
        <v>0</v>
      </c>
      <c r="L121" s="118">
        <f t="shared" si="9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9"/>
        <v>0</v>
      </c>
      <c r="J122" s="130">
        <f t="shared" si="9"/>
        <v>0</v>
      </c>
      <c r="K122" s="119">
        <f t="shared" si="9"/>
        <v>0</v>
      </c>
      <c r="L122" s="118">
        <f t="shared" si="9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9"/>
        <v>0</v>
      </c>
      <c r="J123" s="134">
        <f t="shared" si="9"/>
        <v>0</v>
      </c>
      <c r="K123" s="135">
        <f t="shared" si="9"/>
        <v>0</v>
      </c>
      <c r="L123" s="133">
        <f t="shared" si="9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10">I126</f>
        <v>0</v>
      </c>
      <c r="J125" s="131">
        <f t="shared" si="10"/>
        <v>0</v>
      </c>
      <c r="K125" s="126">
        <f t="shared" si="10"/>
        <v>0</v>
      </c>
      <c r="L125" s="125">
        <f t="shared" si="10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10"/>
        <v>0</v>
      </c>
      <c r="J126" s="130">
        <f t="shared" si="10"/>
        <v>0</v>
      </c>
      <c r="K126" s="119">
        <f t="shared" si="10"/>
        <v>0</v>
      </c>
      <c r="L126" s="118">
        <f t="shared" si="10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10"/>
        <v>0</v>
      </c>
      <c r="J127" s="13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1">I130</f>
        <v>0</v>
      </c>
      <c r="J129" s="131">
        <f t="shared" si="11"/>
        <v>0</v>
      </c>
      <c r="K129" s="126">
        <f t="shared" si="11"/>
        <v>0</v>
      </c>
      <c r="L129" s="125">
        <f t="shared" si="11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1"/>
        <v>0</v>
      </c>
      <c r="J130" s="130">
        <f t="shared" si="11"/>
        <v>0</v>
      </c>
      <c r="K130" s="119">
        <f t="shared" si="11"/>
        <v>0</v>
      </c>
      <c r="L130" s="118">
        <f t="shared" si="11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1"/>
        <v>0</v>
      </c>
      <c r="J131" s="130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2">I134</f>
        <v>0</v>
      </c>
      <c r="J133" s="136">
        <f t="shared" si="12"/>
        <v>0</v>
      </c>
      <c r="K133" s="128">
        <f t="shared" si="12"/>
        <v>0</v>
      </c>
      <c r="L133" s="127">
        <f t="shared" si="12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2"/>
        <v>0</v>
      </c>
      <c r="J134" s="130">
        <f t="shared" si="12"/>
        <v>0</v>
      </c>
      <c r="K134" s="119">
        <f t="shared" si="12"/>
        <v>0</v>
      </c>
      <c r="L134" s="118">
        <f t="shared" si="12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2"/>
        <v>0</v>
      </c>
      <c r="J135" s="130">
        <f t="shared" si="12"/>
        <v>0</v>
      </c>
      <c r="K135" s="119">
        <f t="shared" si="12"/>
        <v>0</v>
      </c>
      <c r="L135" s="118">
        <f t="shared" si="12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3">I138</f>
        <v>0</v>
      </c>
      <c r="J137" s="118">
        <f t="shared" si="13"/>
        <v>0</v>
      </c>
      <c r="K137" s="118">
        <f t="shared" si="13"/>
        <v>0</v>
      </c>
      <c r="L137" s="118">
        <f t="shared" si="13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3"/>
        <v>0</v>
      </c>
      <c r="J138" s="118">
        <f t="shared" si="13"/>
        <v>0</v>
      </c>
      <c r="K138" s="118">
        <f t="shared" si="13"/>
        <v>0</v>
      </c>
      <c r="L138" s="118">
        <f t="shared" si="13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3"/>
        <v>0</v>
      </c>
      <c r="J139" s="118">
        <f t="shared" si="13"/>
        <v>0</v>
      </c>
      <c r="K139" s="118">
        <f t="shared" si="13"/>
        <v>0</v>
      </c>
      <c r="L139" s="118">
        <f t="shared" si="13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4">I143</f>
        <v>0</v>
      </c>
      <c r="J142" s="130">
        <f t="shared" si="14"/>
        <v>0</v>
      </c>
      <c r="K142" s="119">
        <f t="shared" si="14"/>
        <v>0</v>
      </c>
      <c r="L142" s="118">
        <f t="shared" si="14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4"/>
        <v>0</v>
      </c>
      <c r="J143" s="130">
        <f t="shared" si="14"/>
        <v>0</v>
      </c>
      <c r="K143" s="119">
        <f t="shared" si="14"/>
        <v>0</v>
      </c>
      <c r="L143" s="118">
        <f t="shared" si="14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5">I148</f>
        <v>0</v>
      </c>
      <c r="J147" s="132">
        <f t="shared" si="15"/>
        <v>0</v>
      </c>
      <c r="K147" s="120">
        <f t="shared" si="15"/>
        <v>0</v>
      </c>
      <c r="L147" s="121">
        <f t="shared" si="15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5"/>
        <v>0</v>
      </c>
      <c r="J148" s="130">
        <f t="shared" si="15"/>
        <v>0</v>
      </c>
      <c r="K148" s="119">
        <f t="shared" si="15"/>
        <v>0</v>
      </c>
      <c r="L148" s="118">
        <f t="shared" si="15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6">I156</f>
        <v>0</v>
      </c>
      <c r="J155" s="130">
        <f t="shared" si="16"/>
        <v>0</v>
      </c>
      <c r="K155" s="119">
        <f t="shared" si="16"/>
        <v>0</v>
      </c>
      <c r="L155" s="118">
        <f t="shared" si="16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6"/>
        <v>0</v>
      </c>
      <c r="J156" s="136">
        <f t="shared" si="16"/>
        <v>0</v>
      </c>
      <c r="K156" s="128">
        <f t="shared" si="16"/>
        <v>0</v>
      </c>
      <c r="L156" s="127">
        <f t="shared" si="16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7">I168</f>
        <v>0</v>
      </c>
      <c r="J167" s="130">
        <f t="shared" si="17"/>
        <v>0</v>
      </c>
      <c r="K167" s="119">
        <f t="shared" si="17"/>
        <v>0</v>
      </c>
      <c r="L167" s="118">
        <f t="shared" si="17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7"/>
        <v>0</v>
      </c>
      <c r="J168" s="130">
        <f t="shared" si="17"/>
        <v>0</v>
      </c>
      <c r="K168" s="119">
        <f t="shared" si="17"/>
        <v>0</v>
      </c>
      <c r="L168" s="118">
        <f t="shared" si="17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8">I172</f>
        <v>0</v>
      </c>
      <c r="J171" s="130">
        <f t="shared" si="18"/>
        <v>0</v>
      </c>
      <c r="K171" s="119">
        <f t="shared" si="18"/>
        <v>0</v>
      </c>
      <c r="L171" s="118">
        <f t="shared" si="18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8"/>
        <v>0</v>
      </c>
      <c r="J172" s="131">
        <f t="shared" si="18"/>
        <v>0</v>
      </c>
      <c r="K172" s="126">
        <f t="shared" si="18"/>
        <v>0</v>
      </c>
      <c r="L172" s="125">
        <f t="shared" si="18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8"/>
        <v>0</v>
      </c>
      <c r="J173" s="130">
        <f t="shared" si="18"/>
        <v>0</v>
      </c>
      <c r="K173" s="119">
        <f t="shared" si="18"/>
        <v>0</v>
      </c>
      <c r="L173" s="118">
        <f t="shared" si="18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9">I190</f>
        <v>0</v>
      </c>
      <c r="J189" s="131">
        <f t="shared" si="19"/>
        <v>0</v>
      </c>
      <c r="K189" s="126">
        <f t="shared" si="19"/>
        <v>0</v>
      </c>
      <c r="L189" s="125">
        <f t="shared" si="19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9"/>
        <v>0</v>
      </c>
      <c r="J190" s="118">
        <f t="shared" si="19"/>
        <v>0</v>
      </c>
      <c r="K190" s="118">
        <f t="shared" si="19"/>
        <v>0</v>
      </c>
      <c r="L190" s="118">
        <f t="shared" si="19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20">I209</f>
        <v>0</v>
      </c>
      <c r="J208" s="130">
        <f t="shared" si="20"/>
        <v>0</v>
      </c>
      <c r="K208" s="119">
        <f t="shared" si="20"/>
        <v>0</v>
      </c>
      <c r="L208" s="118">
        <f t="shared" si="20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20"/>
        <v>0</v>
      </c>
      <c r="J209" s="119">
        <f t="shared" si="20"/>
        <v>0</v>
      </c>
      <c r="K209" s="119">
        <f t="shared" si="20"/>
        <v>0</v>
      </c>
      <c r="L209" s="119">
        <f t="shared" si="20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1">I212</f>
        <v>0</v>
      </c>
      <c r="J211" s="132">
        <f t="shared" si="21"/>
        <v>0</v>
      </c>
      <c r="K211" s="120">
        <f t="shared" si="21"/>
        <v>0</v>
      </c>
      <c r="L211" s="121">
        <f t="shared" si="21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1"/>
        <v>0</v>
      </c>
      <c r="J212" s="130">
        <f t="shared" si="21"/>
        <v>0</v>
      </c>
      <c r="K212" s="119">
        <f t="shared" si="21"/>
        <v>0</v>
      </c>
      <c r="L212" s="118">
        <f t="shared" si="21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2">I220</f>
        <v>0</v>
      </c>
      <c r="J219" s="131">
        <f t="shared" si="22"/>
        <v>0</v>
      </c>
      <c r="K219" s="126">
        <f t="shared" si="22"/>
        <v>0</v>
      </c>
      <c r="L219" s="125">
        <f t="shared" si="22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2"/>
        <v>0</v>
      </c>
      <c r="J220" s="130">
        <f t="shared" si="22"/>
        <v>0</v>
      </c>
      <c r="K220" s="119">
        <f t="shared" si="22"/>
        <v>0</v>
      </c>
      <c r="L220" s="118">
        <f t="shared" si="22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3">SUM(I224:I229)</f>
        <v>0</v>
      </c>
      <c r="J223" s="118">
        <f t="shared" si="23"/>
        <v>0</v>
      </c>
      <c r="K223" s="118">
        <f t="shared" si="23"/>
        <v>0</v>
      </c>
      <c r="L223" s="118">
        <f t="shared" si="23"/>
        <v>0</v>
      </c>
      <c r="M223" s="101">
        <f t="shared" si="23"/>
        <v>0</v>
      </c>
      <c r="N223" s="101">
        <f t="shared" si="23"/>
        <v>0</v>
      </c>
      <c r="O223" s="101">
        <f t="shared" si="23"/>
        <v>0</v>
      </c>
      <c r="P223" s="101">
        <f t="shared" si="23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4">I231</f>
        <v>0</v>
      </c>
      <c r="J230" s="131">
        <f t="shared" si="24"/>
        <v>0</v>
      </c>
      <c r="K230" s="126">
        <f t="shared" si="24"/>
        <v>0</v>
      </c>
      <c r="L230" s="126">
        <f t="shared" si="24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4"/>
        <v>0</v>
      </c>
      <c r="J231" s="136">
        <f t="shared" si="24"/>
        <v>0</v>
      </c>
      <c r="K231" s="128">
        <f t="shared" si="24"/>
        <v>0</v>
      </c>
      <c r="L231" s="128">
        <f t="shared" si="24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4"/>
        <v>0</v>
      </c>
      <c r="J232" s="130">
        <f t="shared" si="24"/>
        <v>0</v>
      </c>
      <c r="K232" s="119">
        <f t="shared" si="24"/>
        <v>0</v>
      </c>
      <c r="L232" s="119">
        <f t="shared" si="24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5">I235</f>
        <v>0</v>
      </c>
      <c r="J234" s="118">
        <f t="shared" si="25"/>
        <v>0</v>
      </c>
      <c r="K234" s="118">
        <f t="shared" si="25"/>
        <v>0</v>
      </c>
      <c r="L234" s="118">
        <f t="shared" si="25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5"/>
        <v>0</v>
      </c>
      <c r="J235" s="118">
        <f t="shared" si="25"/>
        <v>0</v>
      </c>
      <c r="K235" s="118">
        <f t="shared" si="25"/>
        <v>0</v>
      </c>
      <c r="L235" s="118">
        <f t="shared" si="25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6">I264</f>
        <v>0</v>
      </c>
      <c r="J263" s="130">
        <f t="shared" si="26"/>
        <v>0</v>
      </c>
      <c r="K263" s="119">
        <f t="shared" si="26"/>
        <v>0</v>
      </c>
      <c r="L263" s="119">
        <f t="shared" si="26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6"/>
        <v>0</v>
      </c>
      <c r="J264" s="130">
        <f t="shared" si="26"/>
        <v>0</v>
      </c>
      <c r="K264" s="119">
        <f t="shared" si="26"/>
        <v>0</v>
      </c>
      <c r="L264" s="119">
        <f t="shared" si="26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7">I267</f>
        <v>0</v>
      </c>
      <c r="J266" s="130">
        <f t="shared" si="27"/>
        <v>0</v>
      </c>
      <c r="K266" s="119">
        <f t="shared" si="27"/>
        <v>0</v>
      </c>
      <c r="L266" s="119">
        <f t="shared" si="27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7"/>
        <v>0</v>
      </c>
      <c r="J267" s="130">
        <f t="shared" si="27"/>
        <v>0</v>
      </c>
      <c r="K267" s="119">
        <f t="shared" si="27"/>
        <v>0</v>
      </c>
      <c r="L267" s="119">
        <f t="shared" si="27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8">I296</f>
        <v>0</v>
      </c>
      <c r="J295" s="130">
        <f t="shared" si="28"/>
        <v>0</v>
      </c>
      <c r="K295" s="119">
        <f t="shared" si="28"/>
        <v>0</v>
      </c>
      <c r="L295" s="119">
        <f t="shared" si="28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8"/>
        <v>0</v>
      </c>
      <c r="J296" s="130">
        <f t="shared" si="28"/>
        <v>0</v>
      </c>
      <c r="K296" s="119">
        <f t="shared" si="28"/>
        <v>0</v>
      </c>
      <c r="L296" s="119">
        <f t="shared" si="28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9">I299</f>
        <v>0</v>
      </c>
      <c r="J298" s="145">
        <f t="shared" si="29"/>
        <v>0</v>
      </c>
      <c r="K298" s="119">
        <f t="shared" si="29"/>
        <v>0</v>
      </c>
      <c r="L298" s="119">
        <f t="shared" si="29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9"/>
        <v>0</v>
      </c>
      <c r="J299" s="145">
        <f t="shared" si="29"/>
        <v>0</v>
      </c>
      <c r="K299" s="119">
        <f t="shared" si="29"/>
        <v>0</v>
      </c>
      <c r="L299" s="119">
        <f t="shared" si="29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30">I329</f>
        <v>0</v>
      </c>
      <c r="J328" s="145">
        <f t="shared" si="30"/>
        <v>0</v>
      </c>
      <c r="K328" s="119">
        <f t="shared" si="30"/>
        <v>0</v>
      </c>
      <c r="L328" s="119">
        <f t="shared" si="30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30"/>
        <v>0</v>
      </c>
      <c r="J329" s="146">
        <f t="shared" si="30"/>
        <v>0</v>
      </c>
      <c r="K329" s="126">
        <f t="shared" si="30"/>
        <v>0</v>
      </c>
      <c r="L329" s="126">
        <f t="shared" si="30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1">I332</f>
        <v>0</v>
      </c>
      <c r="J331" s="145">
        <f t="shared" si="31"/>
        <v>0</v>
      </c>
      <c r="K331" s="119">
        <f t="shared" si="31"/>
        <v>0</v>
      </c>
      <c r="L331" s="119">
        <f t="shared" si="31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1"/>
        <v>0</v>
      </c>
      <c r="J332" s="145">
        <f t="shared" si="31"/>
        <v>0</v>
      </c>
      <c r="K332" s="119">
        <f t="shared" si="31"/>
        <v>0</v>
      </c>
      <c r="L332" s="119">
        <f t="shared" si="31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2">SUM(I341:I341)</f>
        <v>0</v>
      </c>
      <c r="J340" s="118">
        <f t="shared" si="32"/>
        <v>0</v>
      </c>
      <c r="K340" s="118">
        <f t="shared" si="32"/>
        <v>0</v>
      </c>
      <c r="L340" s="118">
        <f t="shared" si="32"/>
        <v>0</v>
      </c>
      <c r="M340" s="105">
        <f t="shared" si="32"/>
        <v>0</v>
      </c>
      <c r="N340" s="105">
        <f t="shared" si="32"/>
        <v>0</v>
      </c>
      <c r="O340" s="105">
        <f t="shared" si="32"/>
        <v>0</v>
      </c>
      <c r="P340" s="105">
        <f t="shared" si="32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3">I361</f>
        <v>0</v>
      </c>
      <c r="J360" s="130">
        <f t="shared" si="33"/>
        <v>0</v>
      </c>
      <c r="K360" s="119">
        <f t="shared" si="33"/>
        <v>0</v>
      </c>
      <c r="L360" s="119">
        <f t="shared" si="33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3"/>
        <v>0</v>
      </c>
      <c r="J361" s="131">
        <f t="shared" si="33"/>
        <v>0</v>
      </c>
      <c r="K361" s="126">
        <f t="shared" si="33"/>
        <v>0</v>
      </c>
      <c r="L361" s="126">
        <f t="shared" si="33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4">I364</f>
        <v>0</v>
      </c>
      <c r="J363" s="130">
        <f t="shared" si="34"/>
        <v>0</v>
      </c>
      <c r="K363" s="119">
        <f t="shared" si="34"/>
        <v>0</v>
      </c>
      <c r="L363" s="119">
        <f t="shared" si="34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4"/>
        <v>0</v>
      </c>
      <c r="J364" s="130">
        <f t="shared" si="34"/>
        <v>0</v>
      </c>
      <c r="K364" s="119">
        <f t="shared" si="34"/>
        <v>0</v>
      </c>
      <c r="L364" s="119">
        <f t="shared" si="34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61700</v>
      </c>
      <c r="J370" s="133">
        <f>SUM(J35+J186)</f>
        <v>15500</v>
      </c>
      <c r="K370" s="133">
        <f>SUM(K35+K186)</f>
        <v>12051.3</v>
      </c>
      <c r="L370" s="133">
        <f>SUM(L35+L186)</f>
        <v>9258.369999999999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7" t="s">
        <v>245</v>
      </c>
      <c r="K372" s="187"/>
      <c r="L372" s="187"/>
    </row>
    <row r="373" spans="1:13" ht="18.75" customHeight="1">
      <c r="A373" s="113"/>
      <c r="B373" s="113"/>
      <c r="C373" s="113"/>
      <c r="D373" s="189" t="s">
        <v>232</v>
      </c>
      <c r="E373" s="189"/>
      <c r="F373" s="189"/>
      <c r="G373" s="189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244</v>
      </c>
      <c r="B375" s="188"/>
      <c r="C375" s="188"/>
      <c r="D375" s="188"/>
      <c r="E375" s="188"/>
      <c r="F375" s="188"/>
      <c r="G375" s="188"/>
      <c r="I375" s="115"/>
      <c r="J375" s="187" t="s">
        <v>246</v>
      </c>
      <c r="K375" s="187"/>
      <c r="L375" s="187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2211-7ECE-4AEE-930F-0D7AA7AE1A44}">
  <sheetPr>
    <pageSetUpPr fitToPage="1"/>
  </sheetPr>
  <dimension ref="A1:R378"/>
  <sheetViews>
    <sheetView topLeftCell="A155" workbookViewId="0">
      <selection activeCell="A375" sqref="A375:L37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238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239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6300</v>
      </c>
      <c r="J35" s="118">
        <f>SUM(J36+J47+J67+J88+J95+J115+J141+J160+J170)</f>
        <v>2900</v>
      </c>
      <c r="K35" s="119">
        <f>SUM(K36+K47+K67+K88+K95+K115+K141+K160+K170)</f>
        <v>334.43</v>
      </c>
      <c r="L35" s="118">
        <f>SUM(L36+L47+L67+L88+L95+L115+L141+L160+L170)</f>
        <v>333.97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3400</v>
      </c>
      <c r="J36" s="118">
        <f>SUM(J37+J43)</f>
        <v>900</v>
      </c>
      <c r="K36" s="120">
        <f>SUM(K37+K43)</f>
        <v>7.78</v>
      </c>
      <c r="L36" s="121">
        <f>SUM(L37+L43)</f>
        <v>7.32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3300</v>
      </c>
      <c r="J37" s="118">
        <f>SUM(J38)</f>
        <v>800</v>
      </c>
      <c r="K37" s="119">
        <f>SUM(K38)</f>
        <v>7.67</v>
      </c>
      <c r="L37" s="118">
        <f>SUM(L38)</f>
        <v>7.21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3300</v>
      </c>
      <c r="J38" s="118">
        <f t="shared" ref="J38:L39" si="0">SUM(J39)</f>
        <v>800</v>
      </c>
      <c r="K38" s="118">
        <f t="shared" si="0"/>
        <v>7.67</v>
      </c>
      <c r="L38" s="118">
        <f t="shared" si="0"/>
        <v>7.21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3300</v>
      </c>
      <c r="J39" s="119">
        <f t="shared" si="0"/>
        <v>800</v>
      </c>
      <c r="K39" s="119">
        <f t="shared" si="0"/>
        <v>7.67</v>
      </c>
      <c r="L39" s="119">
        <f t="shared" si="0"/>
        <v>7.21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3300</v>
      </c>
      <c r="J40" s="123">
        <v>800</v>
      </c>
      <c r="K40" s="123">
        <v>7.67</v>
      </c>
      <c r="L40" s="123">
        <v>7.21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100</v>
      </c>
      <c r="J43" s="118">
        <f t="shared" si="1"/>
        <v>100</v>
      </c>
      <c r="K43" s="119">
        <f t="shared" si="1"/>
        <v>0.11</v>
      </c>
      <c r="L43" s="118">
        <f t="shared" si="1"/>
        <v>0.11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100</v>
      </c>
      <c r="J44" s="118">
        <f t="shared" si="1"/>
        <v>100</v>
      </c>
      <c r="K44" s="118">
        <f t="shared" si="1"/>
        <v>0.11</v>
      </c>
      <c r="L44" s="118">
        <f t="shared" si="1"/>
        <v>0.11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100</v>
      </c>
      <c r="J45" s="118">
        <f t="shared" si="1"/>
        <v>100</v>
      </c>
      <c r="K45" s="118">
        <f t="shared" si="1"/>
        <v>0.11</v>
      </c>
      <c r="L45" s="118">
        <f t="shared" si="1"/>
        <v>0.11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100</v>
      </c>
      <c r="J46" s="123">
        <v>100</v>
      </c>
      <c r="K46" s="123">
        <v>0.11</v>
      </c>
      <c r="L46" s="123">
        <v>0.11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2800</v>
      </c>
      <c r="J47" s="126">
        <f t="shared" si="2"/>
        <v>1900</v>
      </c>
      <c r="K47" s="125">
        <f t="shared" si="2"/>
        <v>322.91000000000003</v>
      </c>
      <c r="L47" s="125">
        <f t="shared" si="2"/>
        <v>322.91000000000003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2800</v>
      </c>
      <c r="J48" s="119">
        <f t="shared" si="2"/>
        <v>1900</v>
      </c>
      <c r="K48" s="118">
        <f t="shared" si="2"/>
        <v>322.91000000000003</v>
      </c>
      <c r="L48" s="119">
        <f t="shared" si="2"/>
        <v>322.91000000000003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2800</v>
      </c>
      <c r="J49" s="119">
        <f t="shared" si="2"/>
        <v>1900</v>
      </c>
      <c r="K49" s="121">
        <f t="shared" si="2"/>
        <v>322.91000000000003</v>
      </c>
      <c r="L49" s="121">
        <f t="shared" si="2"/>
        <v>322.91000000000003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2800</v>
      </c>
      <c r="J50" s="127">
        <f>SUM(J51:J66)</f>
        <v>1900</v>
      </c>
      <c r="K50" s="128">
        <f>SUM(K51:K66)</f>
        <v>322.91000000000003</v>
      </c>
      <c r="L50" s="128">
        <f>SUM(L51:L66)</f>
        <v>322.91000000000003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100</v>
      </c>
      <c r="J53" s="123">
        <v>100</v>
      </c>
      <c r="K53" s="123">
        <v>0.3</v>
      </c>
      <c r="L53" s="123">
        <v>0.3</v>
      </c>
      <c r="M53"/>
      <c r="Q53" s="67"/>
      <c r="R53"/>
    </row>
    <row r="54" spans="1:18" ht="27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600</v>
      </c>
      <c r="J54" s="123">
        <v>300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100</v>
      </c>
      <c r="J56" s="123">
        <v>100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100</v>
      </c>
      <c r="J60" s="123">
        <v>100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200</v>
      </c>
      <c r="J62" s="123">
        <v>200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200</v>
      </c>
      <c r="J63" s="123">
        <v>200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1500</v>
      </c>
      <c r="J66" s="123">
        <v>900</v>
      </c>
      <c r="K66" s="123">
        <v>322.61</v>
      </c>
      <c r="L66" s="123">
        <v>322.61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 t="shared" ref="I106:L107" si="7">I107</f>
        <v>0</v>
      </c>
      <c r="J106" s="130">
        <f t="shared" si="7"/>
        <v>0</v>
      </c>
      <c r="K106" s="119">
        <f t="shared" si="7"/>
        <v>0</v>
      </c>
      <c r="L106" s="118">
        <f t="shared" si="7"/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 t="shared" si="7"/>
        <v>0</v>
      </c>
      <c r="J107" s="130">
        <f t="shared" si="7"/>
        <v>0</v>
      </c>
      <c r="K107" s="119">
        <f t="shared" si="7"/>
        <v>0</v>
      </c>
      <c r="L107" s="118">
        <f t="shared" si="7"/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8">I117</f>
        <v>0</v>
      </c>
      <c r="J116" s="132">
        <f t="shared" si="8"/>
        <v>0</v>
      </c>
      <c r="K116" s="120">
        <f t="shared" si="8"/>
        <v>0</v>
      </c>
      <c r="L116" s="121">
        <f t="shared" si="8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8"/>
        <v>0</v>
      </c>
      <c r="J117" s="130">
        <f t="shared" si="8"/>
        <v>0</v>
      </c>
      <c r="K117" s="119">
        <f t="shared" si="8"/>
        <v>0</v>
      </c>
      <c r="L117" s="118">
        <f t="shared" si="8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9">I122</f>
        <v>0</v>
      </c>
      <c r="J121" s="130">
        <f t="shared" si="9"/>
        <v>0</v>
      </c>
      <c r="K121" s="119">
        <f t="shared" si="9"/>
        <v>0</v>
      </c>
      <c r="L121" s="118">
        <f t="shared" si="9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9"/>
        <v>0</v>
      </c>
      <c r="J122" s="130">
        <f t="shared" si="9"/>
        <v>0</v>
      </c>
      <c r="K122" s="119">
        <f t="shared" si="9"/>
        <v>0</v>
      </c>
      <c r="L122" s="118">
        <f t="shared" si="9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9"/>
        <v>0</v>
      </c>
      <c r="J123" s="134">
        <f t="shared" si="9"/>
        <v>0</v>
      </c>
      <c r="K123" s="135">
        <f t="shared" si="9"/>
        <v>0</v>
      </c>
      <c r="L123" s="133">
        <f t="shared" si="9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10">I126</f>
        <v>0</v>
      </c>
      <c r="J125" s="131">
        <f t="shared" si="10"/>
        <v>0</v>
      </c>
      <c r="K125" s="126">
        <f t="shared" si="10"/>
        <v>0</v>
      </c>
      <c r="L125" s="125">
        <f t="shared" si="10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10"/>
        <v>0</v>
      </c>
      <c r="J126" s="130">
        <f t="shared" si="10"/>
        <v>0</v>
      </c>
      <c r="K126" s="119">
        <f t="shared" si="10"/>
        <v>0</v>
      </c>
      <c r="L126" s="118">
        <f t="shared" si="10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10"/>
        <v>0</v>
      </c>
      <c r="J127" s="13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1">I130</f>
        <v>0</v>
      </c>
      <c r="J129" s="131">
        <f t="shared" si="11"/>
        <v>0</v>
      </c>
      <c r="K129" s="126">
        <f t="shared" si="11"/>
        <v>0</v>
      </c>
      <c r="L129" s="125">
        <f t="shared" si="11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1"/>
        <v>0</v>
      </c>
      <c r="J130" s="130">
        <f t="shared" si="11"/>
        <v>0</v>
      </c>
      <c r="K130" s="119">
        <f t="shared" si="11"/>
        <v>0</v>
      </c>
      <c r="L130" s="118">
        <f t="shared" si="11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1"/>
        <v>0</v>
      </c>
      <c r="J131" s="130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2">I134</f>
        <v>0</v>
      </c>
      <c r="J133" s="136">
        <f t="shared" si="12"/>
        <v>0</v>
      </c>
      <c r="K133" s="128">
        <f t="shared" si="12"/>
        <v>0</v>
      </c>
      <c r="L133" s="127">
        <f t="shared" si="12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2"/>
        <v>0</v>
      </c>
      <c r="J134" s="130">
        <f t="shared" si="12"/>
        <v>0</v>
      </c>
      <c r="K134" s="119">
        <f t="shared" si="12"/>
        <v>0</v>
      </c>
      <c r="L134" s="118">
        <f t="shared" si="12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2"/>
        <v>0</v>
      </c>
      <c r="J135" s="130">
        <f t="shared" si="12"/>
        <v>0</v>
      </c>
      <c r="K135" s="119">
        <f t="shared" si="12"/>
        <v>0</v>
      </c>
      <c r="L135" s="118">
        <f t="shared" si="12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3">I138</f>
        <v>0</v>
      </c>
      <c r="J137" s="118">
        <f t="shared" si="13"/>
        <v>0</v>
      </c>
      <c r="K137" s="118">
        <f t="shared" si="13"/>
        <v>0</v>
      </c>
      <c r="L137" s="118">
        <f t="shared" si="13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3"/>
        <v>0</v>
      </c>
      <c r="J138" s="118">
        <f t="shared" si="13"/>
        <v>0</v>
      </c>
      <c r="K138" s="118">
        <f t="shared" si="13"/>
        <v>0</v>
      </c>
      <c r="L138" s="118">
        <f t="shared" si="13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3"/>
        <v>0</v>
      </c>
      <c r="J139" s="118">
        <f t="shared" si="13"/>
        <v>0</v>
      </c>
      <c r="K139" s="118">
        <f t="shared" si="13"/>
        <v>0</v>
      </c>
      <c r="L139" s="118">
        <f t="shared" si="13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100</v>
      </c>
      <c r="J141" s="130">
        <f>SUM(J142+J147+J155)</f>
        <v>100</v>
      </c>
      <c r="K141" s="119">
        <f>SUM(K142+K147+K155)</f>
        <v>3.74</v>
      </c>
      <c r="L141" s="118">
        <f>SUM(L142+L147+L155)</f>
        <v>3.74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4">I143</f>
        <v>0</v>
      </c>
      <c r="J142" s="130">
        <f t="shared" si="14"/>
        <v>0</v>
      </c>
      <c r="K142" s="119">
        <f t="shared" si="14"/>
        <v>0</v>
      </c>
      <c r="L142" s="118">
        <f t="shared" si="14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4"/>
        <v>0</v>
      </c>
      <c r="J143" s="130">
        <f t="shared" si="14"/>
        <v>0</v>
      </c>
      <c r="K143" s="119">
        <f t="shared" si="14"/>
        <v>0</v>
      </c>
      <c r="L143" s="118">
        <f t="shared" si="14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5">I148</f>
        <v>0</v>
      </c>
      <c r="J147" s="132">
        <f t="shared" si="15"/>
        <v>0</v>
      </c>
      <c r="K147" s="120">
        <f t="shared" si="15"/>
        <v>0</v>
      </c>
      <c r="L147" s="121">
        <f t="shared" si="15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5"/>
        <v>0</v>
      </c>
      <c r="J148" s="130">
        <f t="shared" si="15"/>
        <v>0</v>
      </c>
      <c r="K148" s="119">
        <f t="shared" si="15"/>
        <v>0</v>
      </c>
      <c r="L148" s="118">
        <f t="shared" si="15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6">I156</f>
        <v>100</v>
      </c>
      <c r="J155" s="130">
        <f t="shared" si="16"/>
        <v>100</v>
      </c>
      <c r="K155" s="119">
        <f t="shared" si="16"/>
        <v>3.74</v>
      </c>
      <c r="L155" s="118">
        <f t="shared" si="16"/>
        <v>3.74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6"/>
        <v>100</v>
      </c>
      <c r="J156" s="136">
        <f t="shared" si="16"/>
        <v>100</v>
      </c>
      <c r="K156" s="128">
        <f t="shared" si="16"/>
        <v>3.74</v>
      </c>
      <c r="L156" s="127">
        <f t="shared" si="16"/>
        <v>3.74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100</v>
      </c>
      <c r="J157" s="130">
        <f>SUM(J158:J159)</f>
        <v>100</v>
      </c>
      <c r="K157" s="119">
        <f>SUM(K158:K159)</f>
        <v>3.74</v>
      </c>
      <c r="L157" s="118">
        <f>SUM(L158:L159)</f>
        <v>3.74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100</v>
      </c>
      <c r="J158" s="138">
        <v>100</v>
      </c>
      <c r="K158" s="138">
        <v>3.74</v>
      </c>
      <c r="L158" s="138">
        <v>3.74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7">I168</f>
        <v>0</v>
      </c>
      <c r="J167" s="130">
        <f t="shared" si="17"/>
        <v>0</v>
      </c>
      <c r="K167" s="119">
        <f t="shared" si="17"/>
        <v>0</v>
      </c>
      <c r="L167" s="118">
        <f t="shared" si="17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7"/>
        <v>0</v>
      </c>
      <c r="J168" s="130">
        <f t="shared" si="17"/>
        <v>0</v>
      </c>
      <c r="K168" s="119">
        <f t="shared" si="17"/>
        <v>0</v>
      </c>
      <c r="L168" s="118">
        <f t="shared" si="17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8">I172</f>
        <v>0</v>
      </c>
      <c r="J171" s="130">
        <f t="shared" si="18"/>
        <v>0</v>
      </c>
      <c r="K171" s="119">
        <f t="shared" si="18"/>
        <v>0</v>
      </c>
      <c r="L171" s="118">
        <f t="shared" si="18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8"/>
        <v>0</v>
      </c>
      <c r="J172" s="131">
        <f t="shared" si="18"/>
        <v>0</v>
      </c>
      <c r="K172" s="126">
        <f t="shared" si="18"/>
        <v>0</v>
      </c>
      <c r="L172" s="125">
        <f t="shared" si="18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8"/>
        <v>0</v>
      </c>
      <c r="J173" s="130">
        <f t="shared" si="18"/>
        <v>0</v>
      </c>
      <c r="K173" s="119">
        <f t="shared" si="18"/>
        <v>0</v>
      </c>
      <c r="L173" s="118">
        <f t="shared" si="18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200</v>
      </c>
      <c r="J186" s="130">
        <f>SUM(J187+J240+J305)</f>
        <v>100</v>
      </c>
      <c r="K186" s="119">
        <f>SUM(K187+K240+K305)</f>
        <v>82.99</v>
      </c>
      <c r="L186" s="118">
        <f>SUM(L187+L240+L305)</f>
        <v>82.99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200</v>
      </c>
      <c r="J187" s="125">
        <f>SUM(J188+J211+J218+J230+J234)</f>
        <v>100</v>
      </c>
      <c r="K187" s="125">
        <f>SUM(K188+K211+K218+K230+K234)</f>
        <v>82.99</v>
      </c>
      <c r="L187" s="125">
        <f>SUM(L188+L211+L218+L230+L234)</f>
        <v>82.99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9">I190</f>
        <v>0</v>
      </c>
      <c r="J189" s="131">
        <f t="shared" si="19"/>
        <v>0</v>
      </c>
      <c r="K189" s="126">
        <f t="shared" si="19"/>
        <v>0</v>
      </c>
      <c r="L189" s="125">
        <f t="shared" si="19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9"/>
        <v>0</v>
      </c>
      <c r="J190" s="118">
        <f t="shared" si="19"/>
        <v>0</v>
      </c>
      <c r="K190" s="118">
        <f t="shared" si="19"/>
        <v>0</v>
      </c>
      <c r="L190" s="118">
        <f t="shared" si="19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20">I209</f>
        <v>0</v>
      </c>
      <c r="J208" s="130">
        <f t="shared" si="20"/>
        <v>0</v>
      </c>
      <c r="K208" s="119">
        <f t="shared" si="20"/>
        <v>0</v>
      </c>
      <c r="L208" s="118">
        <f t="shared" si="20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20"/>
        <v>0</v>
      </c>
      <c r="J209" s="119">
        <f t="shared" si="20"/>
        <v>0</v>
      </c>
      <c r="K209" s="119">
        <f t="shared" si="20"/>
        <v>0</v>
      </c>
      <c r="L209" s="119">
        <f t="shared" si="20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1">I212</f>
        <v>200</v>
      </c>
      <c r="J211" s="132">
        <f t="shared" si="21"/>
        <v>100</v>
      </c>
      <c r="K211" s="120">
        <f t="shared" si="21"/>
        <v>82.99</v>
      </c>
      <c r="L211" s="121">
        <f t="shared" si="21"/>
        <v>82.99</v>
      </c>
      <c r="M211"/>
    </row>
    <row r="212" spans="1:16" ht="25.5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1"/>
        <v>200</v>
      </c>
      <c r="J212" s="130">
        <f t="shared" si="21"/>
        <v>100</v>
      </c>
      <c r="K212" s="119">
        <f t="shared" si="21"/>
        <v>82.99</v>
      </c>
      <c r="L212" s="118">
        <f t="shared" si="21"/>
        <v>82.99</v>
      </c>
      <c r="M212"/>
    </row>
    <row r="213" spans="1:16" ht="26.25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200</v>
      </c>
      <c r="J213" s="131">
        <f>SUM(J214:J217)</f>
        <v>100</v>
      </c>
      <c r="K213" s="126">
        <f>SUM(K214:K217)</f>
        <v>82.99</v>
      </c>
      <c r="L213" s="125">
        <f>SUM(L214:L217)</f>
        <v>82.99</v>
      </c>
      <c r="M213"/>
    </row>
    <row r="214" spans="1:16" ht="41.25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200</v>
      </c>
      <c r="J214" s="124">
        <v>100</v>
      </c>
      <c r="K214" s="124">
        <v>82.99</v>
      </c>
      <c r="L214" s="124">
        <v>82.99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2">I220</f>
        <v>0</v>
      </c>
      <c r="J219" s="131">
        <f t="shared" si="22"/>
        <v>0</v>
      </c>
      <c r="K219" s="126">
        <f t="shared" si="22"/>
        <v>0</v>
      </c>
      <c r="L219" s="125">
        <f t="shared" si="22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2"/>
        <v>0</v>
      </c>
      <c r="J220" s="130">
        <f t="shared" si="22"/>
        <v>0</v>
      </c>
      <c r="K220" s="119">
        <f t="shared" si="22"/>
        <v>0</v>
      </c>
      <c r="L220" s="118">
        <f t="shared" si="22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3">SUM(I224:I229)</f>
        <v>0</v>
      </c>
      <c r="J223" s="118">
        <f t="shared" si="23"/>
        <v>0</v>
      </c>
      <c r="K223" s="118">
        <f t="shared" si="23"/>
        <v>0</v>
      </c>
      <c r="L223" s="118">
        <f t="shared" si="23"/>
        <v>0</v>
      </c>
      <c r="M223" s="101">
        <f t="shared" si="23"/>
        <v>0</v>
      </c>
      <c r="N223" s="101">
        <f t="shared" si="23"/>
        <v>0</v>
      </c>
      <c r="O223" s="101">
        <f t="shared" si="23"/>
        <v>0</v>
      </c>
      <c r="P223" s="101">
        <f t="shared" si="23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4">I231</f>
        <v>0</v>
      </c>
      <c r="J230" s="131">
        <f t="shared" si="24"/>
        <v>0</v>
      </c>
      <c r="K230" s="126">
        <f t="shared" si="24"/>
        <v>0</v>
      </c>
      <c r="L230" s="126">
        <f t="shared" si="24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4"/>
        <v>0</v>
      </c>
      <c r="J231" s="136">
        <f t="shared" si="24"/>
        <v>0</v>
      </c>
      <c r="K231" s="128">
        <f t="shared" si="24"/>
        <v>0</v>
      </c>
      <c r="L231" s="128">
        <f t="shared" si="24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4"/>
        <v>0</v>
      </c>
      <c r="J232" s="130">
        <f t="shared" si="24"/>
        <v>0</v>
      </c>
      <c r="K232" s="119">
        <f t="shared" si="24"/>
        <v>0</v>
      </c>
      <c r="L232" s="119">
        <f t="shared" si="24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5">I235</f>
        <v>0</v>
      </c>
      <c r="J234" s="118">
        <f t="shared" si="25"/>
        <v>0</v>
      </c>
      <c r="K234" s="118">
        <f t="shared" si="25"/>
        <v>0</v>
      </c>
      <c r="L234" s="118">
        <f t="shared" si="25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5"/>
        <v>0</v>
      </c>
      <c r="J235" s="118">
        <f t="shared" si="25"/>
        <v>0</v>
      </c>
      <c r="K235" s="118">
        <f t="shared" si="25"/>
        <v>0</v>
      </c>
      <c r="L235" s="118">
        <f t="shared" si="25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6">I264</f>
        <v>0</v>
      </c>
      <c r="J263" s="130">
        <f t="shared" si="26"/>
        <v>0</v>
      </c>
      <c r="K263" s="119">
        <f t="shared" si="26"/>
        <v>0</v>
      </c>
      <c r="L263" s="119">
        <f t="shared" si="26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6"/>
        <v>0</v>
      </c>
      <c r="J264" s="130">
        <f t="shared" si="26"/>
        <v>0</v>
      </c>
      <c r="K264" s="119">
        <f t="shared" si="26"/>
        <v>0</v>
      </c>
      <c r="L264" s="119">
        <f t="shared" si="26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7">I267</f>
        <v>0</v>
      </c>
      <c r="J266" s="130">
        <f t="shared" si="27"/>
        <v>0</v>
      </c>
      <c r="K266" s="119">
        <f t="shared" si="27"/>
        <v>0</v>
      </c>
      <c r="L266" s="119">
        <f t="shared" si="27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7"/>
        <v>0</v>
      </c>
      <c r="J267" s="130">
        <f t="shared" si="27"/>
        <v>0</v>
      </c>
      <c r="K267" s="119">
        <f t="shared" si="27"/>
        <v>0</v>
      </c>
      <c r="L267" s="119">
        <f t="shared" si="27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8">I296</f>
        <v>0</v>
      </c>
      <c r="J295" s="130">
        <f t="shared" si="28"/>
        <v>0</v>
      </c>
      <c r="K295" s="119">
        <f t="shared" si="28"/>
        <v>0</v>
      </c>
      <c r="L295" s="119">
        <f t="shared" si="28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8"/>
        <v>0</v>
      </c>
      <c r="J296" s="130">
        <f t="shared" si="28"/>
        <v>0</v>
      </c>
      <c r="K296" s="119">
        <f t="shared" si="28"/>
        <v>0</v>
      </c>
      <c r="L296" s="119">
        <f t="shared" si="28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9">I299</f>
        <v>0</v>
      </c>
      <c r="J298" s="145">
        <f t="shared" si="29"/>
        <v>0</v>
      </c>
      <c r="K298" s="119">
        <f t="shared" si="29"/>
        <v>0</v>
      </c>
      <c r="L298" s="119">
        <f t="shared" si="29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9"/>
        <v>0</v>
      </c>
      <c r="J299" s="145">
        <f t="shared" si="29"/>
        <v>0</v>
      </c>
      <c r="K299" s="119">
        <f t="shared" si="29"/>
        <v>0</v>
      </c>
      <c r="L299" s="119">
        <f t="shared" si="29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30">I329</f>
        <v>0</v>
      </c>
      <c r="J328" s="145">
        <f t="shared" si="30"/>
        <v>0</v>
      </c>
      <c r="K328" s="119">
        <f t="shared" si="30"/>
        <v>0</v>
      </c>
      <c r="L328" s="119">
        <f t="shared" si="30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30"/>
        <v>0</v>
      </c>
      <c r="J329" s="146">
        <f t="shared" si="30"/>
        <v>0</v>
      </c>
      <c r="K329" s="126">
        <f t="shared" si="30"/>
        <v>0</v>
      </c>
      <c r="L329" s="126">
        <f t="shared" si="30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1">I332</f>
        <v>0</v>
      </c>
      <c r="J331" s="145">
        <f t="shared" si="31"/>
        <v>0</v>
      </c>
      <c r="K331" s="119">
        <f t="shared" si="31"/>
        <v>0</v>
      </c>
      <c r="L331" s="119">
        <f t="shared" si="31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1"/>
        <v>0</v>
      </c>
      <c r="J332" s="145">
        <f t="shared" si="31"/>
        <v>0</v>
      </c>
      <c r="K332" s="119">
        <f t="shared" si="31"/>
        <v>0</v>
      </c>
      <c r="L332" s="119">
        <f t="shared" si="31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2">SUM(I341:I341)</f>
        <v>0</v>
      </c>
      <c r="J340" s="118">
        <f t="shared" si="32"/>
        <v>0</v>
      </c>
      <c r="K340" s="118">
        <f t="shared" si="32"/>
        <v>0</v>
      </c>
      <c r="L340" s="118">
        <f t="shared" si="32"/>
        <v>0</v>
      </c>
      <c r="M340" s="105">
        <f t="shared" si="32"/>
        <v>0</v>
      </c>
      <c r="N340" s="105">
        <f t="shared" si="32"/>
        <v>0</v>
      </c>
      <c r="O340" s="105">
        <f t="shared" si="32"/>
        <v>0</v>
      </c>
      <c r="P340" s="105">
        <f t="shared" si="32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3">I361</f>
        <v>0</v>
      </c>
      <c r="J360" s="130">
        <f t="shared" si="33"/>
        <v>0</v>
      </c>
      <c r="K360" s="119">
        <f t="shared" si="33"/>
        <v>0</v>
      </c>
      <c r="L360" s="119">
        <f t="shared" si="33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3"/>
        <v>0</v>
      </c>
      <c r="J361" s="131">
        <f t="shared" si="33"/>
        <v>0</v>
      </c>
      <c r="K361" s="126">
        <f t="shared" si="33"/>
        <v>0</v>
      </c>
      <c r="L361" s="126">
        <f t="shared" si="33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4">I364</f>
        <v>0</v>
      </c>
      <c r="J363" s="130">
        <f t="shared" si="34"/>
        <v>0</v>
      </c>
      <c r="K363" s="119">
        <f t="shared" si="34"/>
        <v>0</v>
      </c>
      <c r="L363" s="119">
        <f t="shared" si="34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4"/>
        <v>0</v>
      </c>
      <c r="J364" s="130">
        <f t="shared" si="34"/>
        <v>0</v>
      </c>
      <c r="K364" s="119">
        <f t="shared" si="34"/>
        <v>0</v>
      </c>
      <c r="L364" s="119">
        <f t="shared" si="34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6500</v>
      </c>
      <c r="J370" s="133">
        <f>SUM(J35+J186)</f>
        <v>3000</v>
      </c>
      <c r="K370" s="133">
        <f>SUM(K35+K186)</f>
        <v>417.42</v>
      </c>
      <c r="L370" s="133">
        <f>SUM(L35+L186)</f>
        <v>416.96000000000004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7" t="s">
        <v>245</v>
      </c>
      <c r="K372" s="187"/>
      <c r="L372" s="187"/>
    </row>
    <row r="373" spans="1:13" ht="18.75" customHeight="1">
      <c r="A373" s="113"/>
      <c r="B373" s="113"/>
      <c r="C373" s="113"/>
      <c r="D373" s="189" t="s">
        <v>232</v>
      </c>
      <c r="E373" s="189"/>
      <c r="F373" s="189"/>
      <c r="G373" s="189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244</v>
      </c>
      <c r="B375" s="188"/>
      <c r="C375" s="188"/>
      <c r="D375" s="188"/>
      <c r="E375" s="188"/>
      <c r="F375" s="188"/>
      <c r="G375" s="188"/>
      <c r="I375" s="115"/>
      <c r="J375" s="187" t="s">
        <v>246</v>
      </c>
      <c r="K375" s="187"/>
      <c r="L375" s="187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B3E1-C659-4B50-843B-42D3BFA9E62B}">
  <sheetPr>
    <pageSetUpPr fitToPage="1"/>
  </sheetPr>
  <dimension ref="A1:R378"/>
  <sheetViews>
    <sheetView topLeftCell="A65" workbookViewId="0">
      <selection activeCell="H379" sqref="H37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54" t="s">
        <v>0</v>
      </c>
      <c r="J1" s="154"/>
      <c r="K1" s="154"/>
      <c r="L1" s="154"/>
      <c r="M1" s="6"/>
      <c r="N1" s="7"/>
      <c r="O1" s="7"/>
      <c r="P1" s="7"/>
      <c r="Q1" s="7"/>
    </row>
    <row r="2" spans="1:17" ht="22.5" customHeight="1">
      <c r="H2" s="4"/>
      <c r="I2" s="155" t="s">
        <v>1</v>
      </c>
      <c r="J2" s="155"/>
      <c r="K2" s="155"/>
      <c r="L2" s="155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52" t="s">
        <v>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53" t="s">
        <v>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6"/>
    </row>
    <row r="11" spans="1:17" ht="18.75" customHeight="1">
      <c r="A11" s="157" t="s">
        <v>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59" t="s">
        <v>7</v>
      </c>
      <c r="H13" s="159"/>
      <c r="I13" s="159"/>
      <c r="J13" s="159"/>
      <c r="K13" s="159"/>
      <c r="L13" s="20"/>
      <c r="M13" s="6"/>
    </row>
    <row r="14" spans="1:17" ht="16.5" customHeight="1">
      <c r="A14" s="160" t="s">
        <v>8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6"/>
      <c r="P14" s="1" t="s">
        <v>9</v>
      </c>
    </row>
    <row r="15" spans="1:17" ht="15.75" customHeight="1">
      <c r="G15" s="161" t="s">
        <v>10</v>
      </c>
      <c r="H15" s="161"/>
      <c r="I15" s="161"/>
      <c r="J15" s="161"/>
      <c r="K15" s="161"/>
      <c r="M15" s="6"/>
    </row>
    <row r="16" spans="1:17" ht="12" customHeight="1">
      <c r="G16" s="162" t="s">
        <v>11</v>
      </c>
      <c r="H16" s="162"/>
      <c r="I16" s="162"/>
      <c r="J16" s="162"/>
      <c r="K16" s="162"/>
    </row>
    <row r="17" spans="1:13" ht="12" customHeight="1">
      <c r="B17" s="160" t="s">
        <v>12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</row>
    <row r="18" spans="1:13" ht="12" customHeight="1"/>
    <row r="19" spans="1:13" ht="12.75" customHeight="1">
      <c r="G19" s="161" t="s">
        <v>242</v>
      </c>
      <c r="H19" s="161"/>
      <c r="I19" s="161"/>
      <c r="J19" s="161"/>
      <c r="K19" s="161"/>
    </row>
    <row r="20" spans="1:13" ht="11.25" customHeight="1">
      <c r="G20" s="163" t="s">
        <v>13</v>
      </c>
      <c r="H20" s="163"/>
      <c r="I20" s="163"/>
      <c r="J20" s="163"/>
      <c r="K20" s="163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64" t="s">
        <v>14</v>
      </c>
      <c r="F22" s="164"/>
      <c r="G22" s="164"/>
      <c r="H22" s="164"/>
      <c r="I22" s="164"/>
      <c r="J22" s="164"/>
      <c r="K22" s="164"/>
      <c r="L22"/>
    </row>
    <row r="23" spans="1:13" ht="12" customHeight="1">
      <c r="A23" s="165" t="s">
        <v>15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66" t="s">
        <v>19</v>
      </c>
      <c r="B27" s="166"/>
      <c r="C27" s="166"/>
      <c r="D27" s="166"/>
      <c r="E27" s="166"/>
      <c r="F27" s="166"/>
      <c r="G27" s="166"/>
      <c r="H27" s="166"/>
      <c r="I27" s="166"/>
      <c r="K27" s="29" t="s">
        <v>20</v>
      </c>
      <c r="L27" s="30" t="s">
        <v>21</v>
      </c>
      <c r="M27" s="23"/>
    </row>
    <row r="28" spans="1:13" ht="43.5" customHeight="1">
      <c r="A28" s="166" t="s">
        <v>22</v>
      </c>
      <c r="B28" s="166"/>
      <c r="C28" s="166"/>
      <c r="D28" s="166"/>
      <c r="E28" s="166"/>
      <c r="F28" s="166"/>
      <c r="G28" s="166"/>
      <c r="H28" s="166"/>
      <c r="I28" s="166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240</v>
      </c>
      <c r="I29" s="35"/>
      <c r="J29" s="36"/>
      <c r="K29" s="27"/>
      <c r="L29" s="27"/>
      <c r="M29" s="23"/>
    </row>
    <row r="30" spans="1:13" ht="13.5" customHeight="1">
      <c r="F30" s="1"/>
      <c r="G30" s="156" t="s">
        <v>27</v>
      </c>
      <c r="H30" s="156"/>
      <c r="I30" s="149" t="s">
        <v>28</v>
      </c>
      <c r="J30" s="150" t="s">
        <v>29</v>
      </c>
      <c r="K30" s="151" t="s">
        <v>30</v>
      </c>
      <c r="L30" s="151" t="s">
        <v>31</v>
      </c>
      <c r="M30" s="23"/>
    </row>
    <row r="31" spans="1:13" ht="14.25" customHeight="1">
      <c r="A31" s="37" t="s">
        <v>241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33</v>
      </c>
      <c r="M31" s="42"/>
    </row>
    <row r="32" spans="1:13" ht="24" customHeight="1">
      <c r="A32" s="173" t="s">
        <v>34</v>
      </c>
      <c r="B32" s="174"/>
      <c r="C32" s="174"/>
      <c r="D32" s="174"/>
      <c r="E32" s="174"/>
      <c r="F32" s="174"/>
      <c r="G32" s="177" t="s">
        <v>35</v>
      </c>
      <c r="H32" s="179" t="s">
        <v>36</v>
      </c>
      <c r="I32" s="181" t="s">
        <v>37</v>
      </c>
      <c r="J32" s="182"/>
      <c r="K32" s="183" t="s">
        <v>38</v>
      </c>
      <c r="L32" s="185" t="s">
        <v>39</v>
      </c>
      <c r="M32" s="42"/>
    </row>
    <row r="33" spans="1:18" ht="46.5" customHeight="1">
      <c r="A33" s="175"/>
      <c r="B33" s="176"/>
      <c r="C33" s="176"/>
      <c r="D33" s="176"/>
      <c r="E33" s="176"/>
      <c r="F33" s="176"/>
      <c r="G33" s="178"/>
      <c r="H33" s="180"/>
      <c r="I33" s="43" t="s">
        <v>40</v>
      </c>
      <c r="J33" s="44" t="s">
        <v>41</v>
      </c>
      <c r="K33" s="184"/>
      <c r="L33" s="186"/>
    </row>
    <row r="34" spans="1:18" ht="11.25" customHeight="1">
      <c r="A34" s="167" t="s">
        <v>42</v>
      </c>
      <c r="B34" s="168"/>
      <c r="C34" s="168"/>
      <c r="D34" s="168"/>
      <c r="E34" s="168"/>
      <c r="F34" s="169"/>
      <c r="G34" s="45">
        <v>2</v>
      </c>
      <c r="H34" s="46">
        <v>3</v>
      </c>
      <c r="I34" s="47" t="s">
        <v>43</v>
      </c>
      <c r="J34" s="48" t="s">
        <v>44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45</v>
      </c>
      <c r="H35" s="54">
        <v>1</v>
      </c>
      <c r="I35" s="118">
        <f>SUM(I36+I47+I67+I88+I95+I115+I141+I160+I170)</f>
        <v>2100</v>
      </c>
      <c r="J35" s="118">
        <f>SUM(J36+J47+J67+J88+J95+J115+J141+J160+J170)</f>
        <v>2100</v>
      </c>
      <c r="K35" s="119">
        <f>SUM(K36+K47+K67+K88+K95+K115+K141+K160+K170)</f>
        <v>1033.47</v>
      </c>
      <c r="L35" s="118">
        <f>SUM(L36+L47+L67+L88+L95+L115+L141+L160+L170)</f>
        <v>1033.47</v>
      </c>
    </row>
    <row r="36" spans="1:18" ht="16.5" hidden="1" customHeight="1">
      <c r="A36" s="50">
        <v>2</v>
      </c>
      <c r="B36" s="56">
        <v>1</v>
      </c>
      <c r="C36" s="57"/>
      <c r="D36" s="58"/>
      <c r="E36" s="59"/>
      <c r="F36" s="60"/>
      <c r="G36" s="61" t="s">
        <v>46</v>
      </c>
      <c r="H36" s="54">
        <v>2</v>
      </c>
      <c r="I36" s="118">
        <f>SUM(I37+I43)</f>
        <v>0</v>
      </c>
      <c r="J36" s="118">
        <f>SUM(J37+J43)</f>
        <v>0</v>
      </c>
      <c r="K36" s="120">
        <f>SUM(K37+K43)</f>
        <v>0</v>
      </c>
      <c r="L36" s="121">
        <f>SUM(L37+L43)</f>
        <v>0</v>
      </c>
      <c r="M36"/>
    </row>
    <row r="37" spans="1:18" ht="14.25" hidden="1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47</v>
      </c>
      <c r="H37" s="54">
        <v>3</v>
      </c>
      <c r="I37" s="118">
        <f>SUM(I38)</f>
        <v>0</v>
      </c>
      <c r="J37" s="118">
        <f>SUM(J38)</f>
        <v>0</v>
      </c>
      <c r="K37" s="119">
        <f>SUM(K38)</f>
        <v>0</v>
      </c>
      <c r="L37" s="118">
        <f>SUM(L38)</f>
        <v>0</v>
      </c>
      <c r="M37"/>
      <c r="Q37"/>
    </row>
    <row r="38" spans="1:18" ht="13.5" hidden="1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47</v>
      </c>
      <c r="H38" s="54">
        <v>4</v>
      </c>
      <c r="I38" s="118">
        <f>SUM(I39+I41)</f>
        <v>0</v>
      </c>
      <c r="J38" s="118">
        <f t="shared" ref="J38:L39" si="0">SUM(J39)</f>
        <v>0</v>
      </c>
      <c r="K38" s="118">
        <f t="shared" si="0"/>
        <v>0</v>
      </c>
      <c r="L38" s="118">
        <f t="shared" si="0"/>
        <v>0</v>
      </c>
      <c r="M38"/>
      <c r="Q38" s="67"/>
    </row>
    <row r="39" spans="1:18" ht="14.25" hidden="1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48</v>
      </c>
      <c r="H39" s="54">
        <v>5</v>
      </c>
      <c r="I39" s="119">
        <f>SUM(I40)</f>
        <v>0</v>
      </c>
      <c r="J39" s="119">
        <f t="shared" si="0"/>
        <v>0</v>
      </c>
      <c r="K39" s="119">
        <f t="shared" si="0"/>
        <v>0</v>
      </c>
      <c r="L39" s="119">
        <f t="shared" si="0"/>
        <v>0</v>
      </c>
      <c r="M39"/>
      <c r="Q39" s="67"/>
    </row>
    <row r="40" spans="1:18" ht="14.25" hidden="1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48</v>
      </c>
      <c r="H40" s="54">
        <v>6</v>
      </c>
      <c r="I40" s="122">
        <v>0</v>
      </c>
      <c r="J40" s="123">
        <v>0</v>
      </c>
      <c r="K40" s="123">
        <v>0</v>
      </c>
      <c r="L40" s="123">
        <v>0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49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49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50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50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50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50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51</v>
      </c>
      <c r="H47" s="54">
        <v>13</v>
      </c>
      <c r="I47" s="125">
        <f t="shared" ref="I47:L49" si="2">I48</f>
        <v>2100</v>
      </c>
      <c r="J47" s="126">
        <f t="shared" si="2"/>
        <v>2100</v>
      </c>
      <c r="K47" s="125">
        <f t="shared" si="2"/>
        <v>1033.47</v>
      </c>
      <c r="L47" s="125">
        <f t="shared" si="2"/>
        <v>1033.47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51</v>
      </c>
      <c r="H48" s="54">
        <v>14</v>
      </c>
      <c r="I48" s="118">
        <f t="shared" si="2"/>
        <v>2100</v>
      </c>
      <c r="J48" s="119">
        <f t="shared" si="2"/>
        <v>2100</v>
      </c>
      <c r="K48" s="118">
        <f t="shared" si="2"/>
        <v>1033.47</v>
      </c>
      <c r="L48" s="119">
        <f t="shared" si="2"/>
        <v>1033.47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51</v>
      </c>
      <c r="H49" s="54">
        <v>15</v>
      </c>
      <c r="I49" s="118">
        <f t="shared" si="2"/>
        <v>2100</v>
      </c>
      <c r="J49" s="119">
        <f t="shared" si="2"/>
        <v>2100</v>
      </c>
      <c r="K49" s="121">
        <f t="shared" si="2"/>
        <v>1033.47</v>
      </c>
      <c r="L49" s="121">
        <f t="shared" si="2"/>
        <v>1033.47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51</v>
      </c>
      <c r="H50" s="54">
        <v>16</v>
      </c>
      <c r="I50" s="127">
        <f>SUM(I51:I66)</f>
        <v>2100</v>
      </c>
      <c r="J50" s="127">
        <f>SUM(J51:J66)</f>
        <v>2100</v>
      </c>
      <c r="K50" s="128">
        <f>SUM(K51:K66)</f>
        <v>1033.47</v>
      </c>
      <c r="L50" s="128">
        <f>SUM(L51:L66)</f>
        <v>1033.47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52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53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54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55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56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57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58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59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60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61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62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63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64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65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66</v>
      </c>
      <c r="H65" s="54">
        <v>31</v>
      </c>
      <c r="I65" s="124">
        <v>1100</v>
      </c>
      <c r="J65" s="123">
        <v>1100</v>
      </c>
      <c r="K65" s="123">
        <v>1033.47</v>
      </c>
      <c r="L65" s="123">
        <v>1033.47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67</v>
      </c>
      <c r="H66" s="54">
        <v>32</v>
      </c>
      <c r="I66" s="124">
        <v>1000</v>
      </c>
      <c r="J66" s="123">
        <v>1000</v>
      </c>
      <c r="K66" s="123">
        <v>0</v>
      </c>
      <c r="L66" s="123">
        <v>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68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69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70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70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71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72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73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74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74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71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72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73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75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76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77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78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79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80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80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80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80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81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82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82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82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83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84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85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86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87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87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87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88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89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90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90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90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91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92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93</v>
      </c>
      <c r="H106" s="54">
        <v>72</v>
      </c>
      <c r="I106" s="118">
        <f t="shared" ref="I106:L107" si="7">I107</f>
        <v>0</v>
      </c>
      <c r="J106" s="130">
        <f t="shared" si="7"/>
        <v>0</v>
      </c>
      <c r="K106" s="119">
        <f t="shared" si="7"/>
        <v>0</v>
      </c>
      <c r="L106" s="118">
        <f t="shared" si="7"/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94</v>
      </c>
      <c r="H107" s="54">
        <v>73</v>
      </c>
      <c r="I107" s="118">
        <f t="shared" si="7"/>
        <v>0</v>
      </c>
      <c r="J107" s="130">
        <f t="shared" si="7"/>
        <v>0</v>
      </c>
      <c r="K107" s="119">
        <f t="shared" si="7"/>
        <v>0</v>
      </c>
      <c r="L107" s="118">
        <f t="shared" si="7"/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94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94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95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96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96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96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97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98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99</v>
      </c>
      <c r="H116" s="54">
        <v>82</v>
      </c>
      <c r="I116" s="121">
        <f t="shared" ref="I116:L117" si="8">I117</f>
        <v>0</v>
      </c>
      <c r="J116" s="132">
        <f t="shared" si="8"/>
        <v>0</v>
      </c>
      <c r="K116" s="120">
        <f t="shared" si="8"/>
        <v>0</v>
      </c>
      <c r="L116" s="121">
        <f t="shared" si="8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99</v>
      </c>
      <c r="H117" s="54">
        <v>83</v>
      </c>
      <c r="I117" s="118">
        <f t="shared" si="8"/>
        <v>0</v>
      </c>
      <c r="J117" s="130">
        <f t="shared" si="8"/>
        <v>0</v>
      </c>
      <c r="K117" s="119">
        <f t="shared" si="8"/>
        <v>0</v>
      </c>
      <c r="L117" s="118">
        <f t="shared" si="8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99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100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101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102</v>
      </c>
      <c r="H121" s="54">
        <v>87</v>
      </c>
      <c r="I121" s="118">
        <f t="shared" ref="I121:L123" si="9">I122</f>
        <v>0</v>
      </c>
      <c r="J121" s="130">
        <f t="shared" si="9"/>
        <v>0</v>
      </c>
      <c r="K121" s="119">
        <f t="shared" si="9"/>
        <v>0</v>
      </c>
      <c r="L121" s="118">
        <f t="shared" si="9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102</v>
      </c>
      <c r="H122" s="54">
        <v>88</v>
      </c>
      <c r="I122" s="118">
        <f t="shared" si="9"/>
        <v>0</v>
      </c>
      <c r="J122" s="130">
        <f t="shared" si="9"/>
        <v>0</v>
      </c>
      <c r="K122" s="119">
        <f t="shared" si="9"/>
        <v>0</v>
      </c>
      <c r="L122" s="118">
        <f t="shared" si="9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102</v>
      </c>
      <c r="H123" s="54">
        <v>89</v>
      </c>
      <c r="I123" s="133">
        <f t="shared" si="9"/>
        <v>0</v>
      </c>
      <c r="J123" s="134">
        <f t="shared" si="9"/>
        <v>0</v>
      </c>
      <c r="K123" s="135">
        <f t="shared" si="9"/>
        <v>0</v>
      </c>
      <c r="L123" s="133">
        <f t="shared" si="9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102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103</v>
      </c>
      <c r="H125" s="54">
        <v>91</v>
      </c>
      <c r="I125" s="125">
        <f t="shared" ref="I125:L127" si="10">I126</f>
        <v>0</v>
      </c>
      <c r="J125" s="131">
        <f t="shared" si="10"/>
        <v>0</v>
      </c>
      <c r="K125" s="126">
        <f t="shared" si="10"/>
        <v>0</v>
      </c>
      <c r="L125" s="125">
        <f t="shared" si="10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103</v>
      </c>
      <c r="H126" s="54">
        <v>92</v>
      </c>
      <c r="I126" s="118">
        <f t="shared" si="10"/>
        <v>0</v>
      </c>
      <c r="J126" s="130">
        <f t="shared" si="10"/>
        <v>0</v>
      </c>
      <c r="K126" s="119">
        <f t="shared" si="10"/>
        <v>0</v>
      </c>
      <c r="L126" s="118">
        <f t="shared" si="10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103</v>
      </c>
      <c r="H127" s="54">
        <v>93</v>
      </c>
      <c r="I127" s="118">
        <f t="shared" si="10"/>
        <v>0</v>
      </c>
      <c r="J127" s="130">
        <f t="shared" si="10"/>
        <v>0</v>
      </c>
      <c r="K127" s="119">
        <f t="shared" si="10"/>
        <v>0</v>
      </c>
      <c r="L127" s="118">
        <f t="shared" si="10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103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104</v>
      </c>
      <c r="H129" s="54">
        <v>95</v>
      </c>
      <c r="I129" s="125">
        <f t="shared" ref="I129:L131" si="11">I130</f>
        <v>0</v>
      </c>
      <c r="J129" s="131">
        <f t="shared" si="11"/>
        <v>0</v>
      </c>
      <c r="K129" s="126">
        <f t="shared" si="11"/>
        <v>0</v>
      </c>
      <c r="L129" s="125">
        <f t="shared" si="11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104</v>
      </c>
      <c r="H130" s="54">
        <v>96</v>
      </c>
      <c r="I130" s="118">
        <f t="shared" si="11"/>
        <v>0</v>
      </c>
      <c r="J130" s="130">
        <f t="shared" si="11"/>
        <v>0</v>
      </c>
      <c r="K130" s="119">
        <f t="shared" si="11"/>
        <v>0</v>
      </c>
      <c r="L130" s="118">
        <f t="shared" si="11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104</v>
      </c>
      <c r="H131" s="54">
        <v>97</v>
      </c>
      <c r="I131" s="118">
        <f t="shared" si="11"/>
        <v>0</v>
      </c>
      <c r="J131" s="130">
        <f t="shared" si="11"/>
        <v>0</v>
      </c>
      <c r="K131" s="119">
        <f t="shared" si="11"/>
        <v>0</v>
      </c>
      <c r="L131" s="118">
        <f t="shared" si="11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104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105</v>
      </c>
      <c r="H133" s="54">
        <v>99</v>
      </c>
      <c r="I133" s="127">
        <f t="shared" ref="I133:L135" si="12">I134</f>
        <v>0</v>
      </c>
      <c r="J133" s="136">
        <f t="shared" si="12"/>
        <v>0</v>
      </c>
      <c r="K133" s="128">
        <f t="shared" si="12"/>
        <v>0</v>
      </c>
      <c r="L133" s="127">
        <f t="shared" si="12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105</v>
      </c>
      <c r="H134" s="54">
        <v>100</v>
      </c>
      <c r="I134" s="118">
        <f t="shared" si="12"/>
        <v>0</v>
      </c>
      <c r="J134" s="130">
        <f t="shared" si="12"/>
        <v>0</v>
      </c>
      <c r="K134" s="119">
        <f t="shared" si="12"/>
        <v>0</v>
      </c>
      <c r="L134" s="118">
        <f t="shared" si="12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105</v>
      </c>
      <c r="H135" s="54">
        <v>101</v>
      </c>
      <c r="I135" s="118">
        <f t="shared" si="12"/>
        <v>0</v>
      </c>
      <c r="J135" s="130">
        <f t="shared" si="12"/>
        <v>0</v>
      </c>
      <c r="K135" s="119">
        <f t="shared" si="12"/>
        <v>0</v>
      </c>
      <c r="L135" s="118">
        <f t="shared" si="12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106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107</v>
      </c>
      <c r="H137" s="54">
        <v>103</v>
      </c>
      <c r="I137" s="119">
        <f t="shared" ref="I137:L139" si="13">I138</f>
        <v>0</v>
      </c>
      <c r="J137" s="118">
        <f t="shared" si="13"/>
        <v>0</v>
      </c>
      <c r="K137" s="118">
        <f t="shared" si="13"/>
        <v>0</v>
      </c>
      <c r="L137" s="118">
        <f t="shared" si="13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107</v>
      </c>
      <c r="H138" s="54">
        <v>104</v>
      </c>
      <c r="I138" s="118">
        <f t="shared" si="13"/>
        <v>0</v>
      </c>
      <c r="J138" s="118">
        <f t="shared" si="13"/>
        <v>0</v>
      </c>
      <c r="K138" s="118">
        <f t="shared" si="13"/>
        <v>0</v>
      </c>
      <c r="L138" s="118">
        <f t="shared" si="13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107</v>
      </c>
      <c r="H139" s="54">
        <v>105</v>
      </c>
      <c r="I139" s="118">
        <f t="shared" si="13"/>
        <v>0</v>
      </c>
      <c r="J139" s="118">
        <f t="shared" si="13"/>
        <v>0</v>
      </c>
      <c r="K139" s="118">
        <f t="shared" si="13"/>
        <v>0</v>
      </c>
      <c r="L139" s="118">
        <f t="shared" si="13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107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108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109</v>
      </c>
      <c r="H142" s="54">
        <v>108</v>
      </c>
      <c r="I142" s="119">
        <f t="shared" ref="I142:L143" si="14">I143</f>
        <v>0</v>
      </c>
      <c r="J142" s="130">
        <f t="shared" si="14"/>
        <v>0</v>
      </c>
      <c r="K142" s="119">
        <f t="shared" si="14"/>
        <v>0</v>
      </c>
      <c r="L142" s="118">
        <f t="shared" si="14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109</v>
      </c>
      <c r="H143" s="54">
        <v>109</v>
      </c>
      <c r="I143" s="119">
        <f t="shared" si="14"/>
        <v>0</v>
      </c>
      <c r="J143" s="130">
        <f t="shared" si="14"/>
        <v>0</v>
      </c>
      <c r="K143" s="119">
        <f t="shared" si="14"/>
        <v>0</v>
      </c>
      <c r="L143" s="118">
        <f t="shared" si="14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109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110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111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112</v>
      </c>
      <c r="H147" s="54">
        <v>113</v>
      </c>
      <c r="I147" s="120">
        <f t="shared" ref="I147:L148" si="15">I148</f>
        <v>0</v>
      </c>
      <c r="J147" s="132">
        <f t="shared" si="15"/>
        <v>0</v>
      </c>
      <c r="K147" s="120">
        <f t="shared" si="15"/>
        <v>0</v>
      </c>
      <c r="L147" s="121">
        <f t="shared" si="15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113</v>
      </c>
      <c r="H148" s="54">
        <v>114</v>
      </c>
      <c r="I148" s="119">
        <f t="shared" si="15"/>
        <v>0</v>
      </c>
      <c r="J148" s="130">
        <f t="shared" si="15"/>
        <v>0</v>
      </c>
      <c r="K148" s="119">
        <f t="shared" si="15"/>
        <v>0</v>
      </c>
      <c r="L148" s="118">
        <f t="shared" si="15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113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114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115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116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116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116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117</v>
      </c>
      <c r="H155" s="54">
        <v>121</v>
      </c>
      <c r="I155" s="119">
        <f t="shared" ref="I155:L156" si="16">I156</f>
        <v>0</v>
      </c>
      <c r="J155" s="130">
        <f t="shared" si="16"/>
        <v>0</v>
      </c>
      <c r="K155" s="119">
        <f t="shared" si="16"/>
        <v>0</v>
      </c>
      <c r="L155" s="118">
        <f t="shared" si="16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117</v>
      </c>
      <c r="H156" s="54">
        <v>122</v>
      </c>
      <c r="I156" s="128">
        <f t="shared" si="16"/>
        <v>0</v>
      </c>
      <c r="J156" s="136">
        <f t="shared" si="16"/>
        <v>0</v>
      </c>
      <c r="K156" s="128">
        <f t="shared" si="16"/>
        <v>0</v>
      </c>
      <c r="L156" s="127">
        <f t="shared" si="16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117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118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119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120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120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121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121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122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123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124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125</v>
      </c>
      <c r="H167" s="54">
        <v>133</v>
      </c>
      <c r="I167" s="119">
        <f t="shared" ref="I167:L168" si="17">I168</f>
        <v>0</v>
      </c>
      <c r="J167" s="130">
        <f t="shared" si="17"/>
        <v>0</v>
      </c>
      <c r="K167" s="119">
        <f t="shared" si="17"/>
        <v>0</v>
      </c>
      <c r="L167" s="118">
        <f t="shared" si="17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125</v>
      </c>
      <c r="H168" s="54">
        <v>134</v>
      </c>
      <c r="I168" s="119">
        <f t="shared" si="17"/>
        <v>0</v>
      </c>
      <c r="J168" s="130">
        <f t="shared" si="17"/>
        <v>0</v>
      </c>
      <c r="K168" s="119">
        <f t="shared" si="17"/>
        <v>0</v>
      </c>
      <c r="L168" s="118">
        <f t="shared" si="17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125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126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127</v>
      </c>
      <c r="H171" s="54">
        <v>137</v>
      </c>
      <c r="I171" s="119">
        <f t="shared" ref="I171:L173" si="18">I172</f>
        <v>0</v>
      </c>
      <c r="J171" s="130">
        <f t="shared" si="18"/>
        <v>0</v>
      </c>
      <c r="K171" s="119">
        <f t="shared" si="18"/>
        <v>0</v>
      </c>
      <c r="L171" s="118">
        <f t="shared" si="18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127</v>
      </c>
      <c r="H172" s="54">
        <v>138</v>
      </c>
      <c r="I172" s="126">
        <f t="shared" si="18"/>
        <v>0</v>
      </c>
      <c r="J172" s="131">
        <f t="shared" si="18"/>
        <v>0</v>
      </c>
      <c r="K172" s="126">
        <f t="shared" si="18"/>
        <v>0</v>
      </c>
      <c r="L172" s="125">
        <f t="shared" si="18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127</v>
      </c>
      <c r="H173" s="54">
        <v>139</v>
      </c>
      <c r="I173" s="119">
        <f t="shared" si="18"/>
        <v>0</v>
      </c>
      <c r="J173" s="130">
        <f t="shared" si="18"/>
        <v>0</v>
      </c>
      <c r="K173" s="119">
        <f t="shared" si="18"/>
        <v>0</v>
      </c>
      <c r="L173" s="118">
        <f t="shared" si="18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127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128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129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129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130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131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132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133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134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135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136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137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138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139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140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141</v>
      </c>
      <c r="H189" s="54">
        <v>155</v>
      </c>
      <c r="I189" s="118">
        <f t="shared" ref="I189:L190" si="19">I190</f>
        <v>0</v>
      </c>
      <c r="J189" s="131">
        <f t="shared" si="19"/>
        <v>0</v>
      </c>
      <c r="K189" s="126">
        <f t="shared" si="19"/>
        <v>0</v>
      </c>
      <c r="L189" s="125">
        <f t="shared" si="19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141</v>
      </c>
      <c r="H190" s="54">
        <v>156</v>
      </c>
      <c r="I190" s="125">
        <f t="shared" si="19"/>
        <v>0</v>
      </c>
      <c r="J190" s="118">
        <f t="shared" si="19"/>
        <v>0</v>
      </c>
      <c r="K190" s="118">
        <f t="shared" si="19"/>
        <v>0</v>
      </c>
      <c r="L190" s="118">
        <f t="shared" si="19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141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142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142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143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144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145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146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146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147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148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149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150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151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151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152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153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154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155</v>
      </c>
      <c r="H208" s="54">
        <v>174</v>
      </c>
      <c r="I208" s="118">
        <f t="shared" ref="I208:L209" si="20">I209</f>
        <v>0</v>
      </c>
      <c r="J208" s="130">
        <f t="shared" si="20"/>
        <v>0</v>
      </c>
      <c r="K208" s="119">
        <f t="shared" si="20"/>
        <v>0</v>
      </c>
      <c r="L208" s="118">
        <f t="shared" si="20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155</v>
      </c>
      <c r="H209" s="54">
        <v>175</v>
      </c>
      <c r="I209" s="119">
        <f t="shared" si="20"/>
        <v>0</v>
      </c>
      <c r="J209" s="119">
        <f t="shared" si="20"/>
        <v>0</v>
      </c>
      <c r="K209" s="119">
        <f t="shared" si="20"/>
        <v>0</v>
      </c>
      <c r="L209" s="119">
        <f t="shared" si="20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155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156</v>
      </c>
      <c r="H211" s="54">
        <v>177</v>
      </c>
      <c r="I211" s="118">
        <f t="shared" ref="I211:L212" si="21">I212</f>
        <v>0</v>
      </c>
      <c r="J211" s="132">
        <f t="shared" si="21"/>
        <v>0</v>
      </c>
      <c r="K211" s="120">
        <f t="shared" si="21"/>
        <v>0</v>
      </c>
      <c r="L211" s="121">
        <f t="shared" si="21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156</v>
      </c>
      <c r="H212" s="54">
        <v>178</v>
      </c>
      <c r="I212" s="125">
        <f t="shared" si="21"/>
        <v>0</v>
      </c>
      <c r="J212" s="130">
        <f t="shared" si="21"/>
        <v>0</v>
      </c>
      <c r="K212" s="119">
        <f t="shared" si="21"/>
        <v>0</v>
      </c>
      <c r="L212" s="118">
        <f t="shared" si="21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156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157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158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159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160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161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162</v>
      </c>
      <c r="H219" s="54">
        <v>185</v>
      </c>
      <c r="I219" s="125">
        <f t="shared" ref="I219:L220" si="22">I220</f>
        <v>0</v>
      </c>
      <c r="J219" s="131">
        <f t="shared" si="22"/>
        <v>0</v>
      </c>
      <c r="K219" s="126">
        <f t="shared" si="22"/>
        <v>0</v>
      </c>
      <c r="L219" s="125">
        <f t="shared" si="22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162</v>
      </c>
      <c r="H220" s="54">
        <v>186</v>
      </c>
      <c r="I220" s="118">
        <f t="shared" si="22"/>
        <v>0</v>
      </c>
      <c r="J220" s="130">
        <f t="shared" si="22"/>
        <v>0</v>
      </c>
      <c r="K220" s="119">
        <f t="shared" si="22"/>
        <v>0</v>
      </c>
      <c r="L220" s="118">
        <f t="shared" si="22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162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163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163</v>
      </c>
      <c r="H223" s="54">
        <v>189</v>
      </c>
      <c r="I223" s="118">
        <f t="shared" ref="I223:P223" si="23">SUM(I224:I229)</f>
        <v>0</v>
      </c>
      <c r="J223" s="118">
        <f t="shared" si="23"/>
        <v>0</v>
      </c>
      <c r="K223" s="118">
        <f t="shared" si="23"/>
        <v>0</v>
      </c>
      <c r="L223" s="118">
        <f t="shared" si="23"/>
        <v>0</v>
      </c>
      <c r="M223" s="101">
        <f t="shared" si="23"/>
        <v>0</v>
      </c>
      <c r="N223" s="101">
        <f t="shared" si="23"/>
        <v>0</v>
      </c>
      <c r="O223" s="101">
        <f t="shared" si="23"/>
        <v>0</v>
      </c>
      <c r="P223" s="101">
        <f t="shared" si="23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164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165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166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167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168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163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169</v>
      </c>
      <c r="H230" s="54">
        <v>196</v>
      </c>
      <c r="I230" s="125">
        <f t="shared" ref="I230:L232" si="24">I231</f>
        <v>0</v>
      </c>
      <c r="J230" s="131">
        <f t="shared" si="24"/>
        <v>0</v>
      </c>
      <c r="K230" s="126">
        <f t="shared" si="24"/>
        <v>0</v>
      </c>
      <c r="L230" s="126">
        <f t="shared" si="24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169</v>
      </c>
      <c r="H231" s="54">
        <v>197</v>
      </c>
      <c r="I231" s="127">
        <f t="shared" si="24"/>
        <v>0</v>
      </c>
      <c r="J231" s="136">
        <f t="shared" si="24"/>
        <v>0</v>
      </c>
      <c r="K231" s="128">
        <f t="shared" si="24"/>
        <v>0</v>
      </c>
      <c r="L231" s="128">
        <f t="shared" si="24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170</v>
      </c>
      <c r="H232" s="54">
        <v>198</v>
      </c>
      <c r="I232" s="118">
        <f t="shared" si="24"/>
        <v>0</v>
      </c>
      <c r="J232" s="130">
        <f t="shared" si="24"/>
        <v>0</v>
      </c>
      <c r="K232" s="119">
        <f t="shared" si="24"/>
        <v>0</v>
      </c>
      <c r="L232" s="119">
        <f t="shared" si="24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170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171</v>
      </c>
      <c r="H234" s="54">
        <v>200</v>
      </c>
      <c r="I234" s="118">
        <f t="shared" ref="I234:L235" si="25">I235</f>
        <v>0</v>
      </c>
      <c r="J234" s="118">
        <f t="shared" si="25"/>
        <v>0</v>
      </c>
      <c r="K234" s="118">
        <f t="shared" si="25"/>
        <v>0</v>
      </c>
      <c r="L234" s="118">
        <f t="shared" si="25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171</v>
      </c>
      <c r="H235" s="54">
        <v>201</v>
      </c>
      <c r="I235" s="118">
        <f t="shared" si="25"/>
        <v>0</v>
      </c>
      <c r="J235" s="118">
        <f t="shared" si="25"/>
        <v>0</v>
      </c>
      <c r="K235" s="118">
        <f t="shared" si="25"/>
        <v>0</v>
      </c>
      <c r="L235" s="118">
        <f t="shared" si="25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171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172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173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174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175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176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177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178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178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179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180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181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182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183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184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185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185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186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187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188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188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189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190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191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191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192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193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194</v>
      </c>
      <c r="H263" s="54">
        <v>229</v>
      </c>
      <c r="I263" s="118">
        <f t="shared" ref="I263:L264" si="26">I264</f>
        <v>0</v>
      </c>
      <c r="J263" s="130">
        <f t="shared" si="26"/>
        <v>0</v>
      </c>
      <c r="K263" s="119">
        <f t="shared" si="26"/>
        <v>0</v>
      </c>
      <c r="L263" s="119">
        <f t="shared" si="26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194</v>
      </c>
      <c r="H264" s="54">
        <v>230</v>
      </c>
      <c r="I264" s="119">
        <f t="shared" si="26"/>
        <v>0</v>
      </c>
      <c r="J264" s="130">
        <f t="shared" si="26"/>
        <v>0</v>
      </c>
      <c r="K264" s="119">
        <f t="shared" si="26"/>
        <v>0</v>
      </c>
      <c r="L264" s="119">
        <f t="shared" si="26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194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195</v>
      </c>
      <c r="H266" s="54">
        <v>232</v>
      </c>
      <c r="I266" s="118">
        <f t="shared" ref="I266:L267" si="27">I267</f>
        <v>0</v>
      </c>
      <c r="J266" s="130">
        <f t="shared" si="27"/>
        <v>0</v>
      </c>
      <c r="K266" s="119">
        <f t="shared" si="27"/>
        <v>0</v>
      </c>
      <c r="L266" s="119">
        <f t="shared" si="27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195</v>
      </c>
      <c r="H267" s="54">
        <v>233</v>
      </c>
      <c r="I267" s="118">
        <f t="shared" si="27"/>
        <v>0</v>
      </c>
      <c r="J267" s="130">
        <f t="shared" si="27"/>
        <v>0</v>
      </c>
      <c r="K267" s="119">
        <f t="shared" si="27"/>
        <v>0</v>
      </c>
      <c r="L267" s="119">
        <f t="shared" si="27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195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196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196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197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198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199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200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178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178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201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180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181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182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183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202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203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203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204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205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206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206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207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208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209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209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210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211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212</v>
      </c>
      <c r="H295" s="54">
        <v>261</v>
      </c>
      <c r="I295" s="118">
        <f t="shared" ref="I295:L296" si="28">I296</f>
        <v>0</v>
      </c>
      <c r="J295" s="130">
        <f t="shared" si="28"/>
        <v>0</v>
      </c>
      <c r="K295" s="119">
        <f t="shared" si="28"/>
        <v>0</v>
      </c>
      <c r="L295" s="119">
        <f t="shared" si="28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212</v>
      </c>
      <c r="H296" s="54">
        <v>262</v>
      </c>
      <c r="I296" s="118">
        <f t="shared" si="28"/>
        <v>0</v>
      </c>
      <c r="J296" s="130">
        <f t="shared" si="28"/>
        <v>0</v>
      </c>
      <c r="K296" s="119">
        <f t="shared" si="28"/>
        <v>0</v>
      </c>
      <c r="L296" s="119">
        <f t="shared" si="28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212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195</v>
      </c>
      <c r="H298" s="54">
        <v>264</v>
      </c>
      <c r="I298" s="118">
        <f t="shared" ref="I298:L299" si="29">I299</f>
        <v>0</v>
      </c>
      <c r="J298" s="145">
        <f t="shared" si="29"/>
        <v>0</v>
      </c>
      <c r="K298" s="119">
        <f t="shared" si="29"/>
        <v>0</v>
      </c>
      <c r="L298" s="119">
        <f t="shared" si="29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195</v>
      </c>
      <c r="H299" s="54">
        <v>265</v>
      </c>
      <c r="I299" s="118">
        <f t="shared" si="29"/>
        <v>0</v>
      </c>
      <c r="J299" s="145">
        <f t="shared" si="29"/>
        <v>0</v>
      </c>
      <c r="K299" s="119">
        <f t="shared" si="29"/>
        <v>0</v>
      </c>
      <c r="L299" s="119">
        <f t="shared" si="29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195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196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196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197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198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213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214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200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178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178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201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180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181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182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183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202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215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215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216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217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218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218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219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220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221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221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222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223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224</v>
      </c>
      <c r="H328" s="54">
        <v>294</v>
      </c>
      <c r="I328" s="126">
        <f t="shared" ref="I328:L329" si="30">I329</f>
        <v>0</v>
      </c>
      <c r="J328" s="145">
        <f t="shared" si="30"/>
        <v>0</v>
      </c>
      <c r="K328" s="119">
        <f t="shared" si="30"/>
        <v>0</v>
      </c>
      <c r="L328" s="119">
        <f t="shared" si="30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224</v>
      </c>
      <c r="H329" s="54">
        <v>295</v>
      </c>
      <c r="I329" s="119">
        <f t="shared" si="30"/>
        <v>0</v>
      </c>
      <c r="J329" s="146">
        <f t="shared" si="30"/>
        <v>0</v>
      </c>
      <c r="K329" s="126">
        <f t="shared" si="30"/>
        <v>0</v>
      </c>
      <c r="L329" s="126">
        <f t="shared" si="30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225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195</v>
      </c>
      <c r="H331" s="54">
        <v>297</v>
      </c>
      <c r="I331" s="119">
        <f t="shared" ref="I331:L332" si="31">I332</f>
        <v>0</v>
      </c>
      <c r="J331" s="145">
        <f t="shared" si="31"/>
        <v>0</v>
      </c>
      <c r="K331" s="119">
        <f t="shared" si="31"/>
        <v>0</v>
      </c>
      <c r="L331" s="119">
        <f t="shared" si="31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195</v>
      </c>
      <c r="H332" s="54">
        <v>298</v>
      </c>
      <c r="I332" s="118">
        <f t="shared" si="31"/>
        <v>0</v>
      </c>
      <c r="J332" s="145">
        <f t="shared" si="31"/>
        <v>0</v>
      </c>
      <c r="K332" s="119">
        <f t="shared" si="31"/>
        <v>0</v>
      </c>
      <c r="L332" s="119">
        <f t="shared" si="31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195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226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226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227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228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229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177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177</v>
      </c>
      <c r="H340" s="54">
        <v>306</v>
      </c>
      <c r="I340" s="118">
        <f t="shared" ref="I340:P340" si="32">SUM(I341:I341)</f>
        <v>0</v>
      </c>
      <c r="J340" s="118">
        <f t="shared" si="32"/>
        <v>0</v>
      </c>
      <c r="K340" s="118">
        <f t="shared" si="32"/>
        <v>0</v>
      </c>
      <c r="L340" s="118">
        <f t="shared" si="32"/>
        <v>0</v>
      </c>
      <c r="M340" s="105">
        <f t="shared" si="32"/>
        <v>0</v>
      </c>
      <c r="N340" s="105">
        <f t="shared" si="32"/>
        <v>0</v>
      </c>
      <c r="O340" s="105">
        <f t="shared" si="32"/>
        <v>0</v>
      </c>
      <c r="P340" s="105">
        <f t="shared" si="32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178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201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180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181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182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183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202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215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215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216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217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218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218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219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220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221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221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222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230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224</v>
      </c>
      <c r="H360" s="54">
        <v>326</v>
      </c>
      <c r="I360" s="118">
        <f t="shared" ref="I360:L361" si="33">I361</f>
        <v>0</v>
      </c>
      <c r="J360" s="130">
        <f t="shared" si="33"/>
        <v>0</v>
      </c>
      <c r="K360" s="119">
        <f t="shared" si="33"/>
        <v>0</v>
      </c>
      <c r="L360" s="119">
        <f t="shared" si="33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224</v>
      </c>
      <c r="H361" s="54">
        <v>327</v>
      </c>
      <c r="I361" s="125">
        <f t="shared" si="33"/>
        <v>0</v>
      </c>
      <c r="J361" s="131">
        <f t="shared" si="33"/>
        <v>0</v>
      </c>
      <c r="K361" s="126">
        <f t="shared" si="33"/>
        <v>0</v>
      </c>
      <c r="L361" s="126">
        <f t="shared" si="33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224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195</v>
      </c>
      <c r="H363" s="54">
        <v>329</v>
      </c>
      <c r="I363" s="118">
        <f t="shared" ref="I363:L364" si="34">I364</f>
        <v>0</v>
      </c>
      <c r="J363" s="130">
        <f t="shared" si="34"/>
        <v>0</v>
      </c>
      <c r="K363" s="119">
        <f t="shared" si="34"/>
        <v>0</v>
      </c>
      <c r="L363" s="119">
        <f t="shared" si="34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195</v>
      </c>
      <c r="H364" s="54">
        <v>330</v>
      </c>
      <c r="I364" s="118">
        <f t="shared" si="34"/>
        <v>0</v>
      </c>
      <c r="J364" s="130">
        <f t="shared" si="34"/>
        <v>0</v>
      </c>
      <c r="K364" s="119">
        <f t="shared" si="34"/>
        <v>0</v>
      </c>
      <c r="L364" s="119">
        <f t="shared" si="34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195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226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226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227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228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231</v>
      </c>
      <c r="H370" s="54">
        <v>336</v>
      </c>
      <c r="I370" s="133">
        <f>SUM(I35+I186)</f>
        <v>2100</v>
      </c>
      <c r="J370" s="133">
        <f>SUM(J35+J186)</f>
        <v>2100</v>
      </c>
      <c r="K370" s="133">
        <f>SUM(K35+K186)</f>
        <v>1033.47</v>
      </c>
      <c r="L370" s="133">
        <f>SUM(L35+L186)</f>
        <v>1033.47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88" t="s">
        <v>243</v>
      </c>
      <c r="B372" s="188"/>
      <c r="C372" s="188"/>
      <c r="D372" s="188"/>
      <c r="E372" s="188"/>
      <c r="F372" s="188"/>
      <c r="G372" s="188"/>
      <c r="H372" s="22"/>
      <c r="I372" s="112"/>
      <c r="J372" s="187" t="s">
        <v>245</v>
      </c>
      <c r="K372" s="187"/>
      <c r="L372" s="187"/>
    </row>
    <row r="373" spans="1:13" ht="18.75" customHeight="1">
      <c r="A373" s="113"/>
      <c r="B373" s="113"/>
      <c r="C373" s="113"/>
      <c r="D373" s="189" t="s">
        <v>232</v>
      </c>
      <c r="E373" s="189"/>
      <c r="F373" s="189"/>
      <c r="G373" s="189"/>
      <c r="H373"/>
      <c r="I373" s="114" t="s">
        <v>233</v>
      </c>
      <c r="K373" s="170" t="s">
        <v>234</v>
      </c>
      <c r="L373" s="170"/>
    </row>
    <row r="374" spans="1:13" ht="12.75" customHeight="1">
      <c r="I374" s="115"/>
      <c r="K374" s="115"/>
      <c r="L374" s="115"/>
    </row>
    <row r="375" spans="1:13" ht="15.75" customHeight="1">
      <c r="A375" s="188" t="s">
        <v>244</v>
      </c>
      <c r="B375" s="188"/>
      <c r="C375" s="188"/>
      <c r="D375" s="188"/>
      <c r="E375" s="188"/>
      <c r="F375" s="188"/>
      <c r="G375" s="188"/>
      <c r="I375" s="115"/>
      <c r="J375" s="187" t="s">
        <v>246</v>
      </c>
      <c r="K375" s="187"/>
      <c r="L375" s="187"/>
    </row>
    <row r="376" spans="1:13" ht="33.75" customHeight="1">
      <c r="D376" s="171" t="s">
        <v>235</v>
      </c>
      <c r="E376" s="172"/>
      <c r="F376" s="172"/>
      <c r="G376" s="172"/>
      <c r="H376" s="116"/>
      <c r="I376" s="117" t="s">
        <v>233</v>
      </c>
      <c r="K376" s="170" t="s">
        <v>234</v>
      </c>
      <c r="L376" s="170"/>
    </row>
    <row r="377" spans="1:13" ht="7.5" customHeight="1"/>
    <row r="378" spans="1:13" ht="8.25" customHeight="1">
      <c r="H378" s="1" t="s">
        <v>236</v>
      </c>
    </row>
  </sheetData>
  <mergeCells count="32">
    <mergeCell ref="G20:K20"/>
    <mergeCell ref="I1:L1"/>
    <mergeCell ref="I2:L2"/>
    <mergeCell ref="A8:L8"/>
    <mergeCell ref="A10:L10"/>
    <mergeCell ref="A11:L11"/>
    <mergeCell ref="G13:K13"/>
    <mergeCell ref="A14:L14"/>
    <mergeCell ref="G15:K15"/>
    <mergeCell ref="G16:K16"/>
    <mergeCell ref="B17:L17"/>
    <mergeCell ref="G19:K19"/>
    <mergeCell ref="E22:K22"/>
    <mergeCell ref="A23:L23"/>
    <mergeCell ref="A27:I27"/>
    <mergeCell ref="A28:I28"/>
    <mergeCell ref="G30:H30"/>
    <mergeCell ref="A375:G375"/>
    <mergeCell ref="J375:L375"/>
    <mergeCell ref="D376:G376"/>
    <mergeCell ref="K376:L376"/>
    <mergeCell ref="L32:L33"/>
    <mergeCell ref="A34:F34"/>
    <mergeCell ref="A372:G372"/>
    <mergeCell ref="J372:L372"/>
    <mergeCell ref="D373:G373"/>
    <mergeCell ref="K373:L373"/>
    <mergeCell ref="A32:F33"/>
    <mergeCell ref="G32:G33"/>
    <mergeCell ref="H32:H33"/>
    <mergeCell ref="I32:J32"/>
    <mergeCell ref="K32:K33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33</vt:i4>
      </vt:variant>
    </vt:vector>
  </HeadingPairs>
  <TitlesOfParts>
    <vt:vector size="37" baseType="lpstr">
      <vt:lpstr>Mokykl. + stebės.</vt:lpstr>
      <vt:lpstr>Psichika</vt:lpstr>
      <vt:lpstr>Teikiam pasl.</vt:lpstr>
      <vt:lpstr>Biudž. l.</vt:lpstr>
      <vt:lpstr>'Mokykl. + stebės.'!Print_Titles</vt:lpstr>
      <vt:lpstr>'Mokykl. + stebės.'!Z_05B54777_5D6F_4067_9B5E_F0A938B54982_.wvu.Cols</vt:lpstr>
      <vt:lpstr>'Mokykl. + stebės.'!Z_05B54777_5D6F_4067_9B5E_F0A938B54982_.wvu.PrintTitles</vt:lpstr>
      <vt:lpstr>'Mokykl. + stebės.'!Z_112AFAC2_77EA_44AA_BEEF_6812D11534CE_.wvu.Cols</vt:lpstr>
      <vt:lpstr>'Mokykl. + stebės.'!Z_112AFAC2_77EA_44AA_BEEF_6812D11534CE_.wvu.PrintTitles</vt:lpstr>
      <vt:lpstr>'Mokykl. + stebės.'!Z_2639E812_3F06_4E8B_B45B_2B63CC97A751_.wvu.Cols</vt:lpstr>
      <vt:lpstr>'Mokykl. + stebės.'!Z_2639E812_3F06_4E8B_B45B_2B63CC97A751_.wvu.PrintTitles</vt:lpstr>
      <vt:lpstr>'Mokykl. + stebės.'!Z_47D04100_FABF_4D8C_9C0A_1DEC9335BC02_.wvu.Cols</vt:lpstr>
      <vt:lpstr>'Mokykl. + stebės.'!Z_47D04100_FABF_4D8C_9C0A_1DEC9335BC02_.wvu.PrintTitles</vt:lpstr>
      <vt:lpstr>'Mokykl. + stebės.'!Z_4837D77B_C401_4018_A777_ED8FA242E629_.wvu.Cols</vt:lpstr>
      <vt:lpstr>'Mokykl. + stebės.'!Z_4837D77B_C401_4018_A777_ED8FA242E629_.wvu.PrintTitles</vt:lpstr>
      <vt:lpstr>'Mokykl. + stebės.'!Z_57A1E72B_DFC1_4C5D_ABA7_C1A26EB31789_.wvu.Cols</vt:lpstr>
      <vt:lpstr>'Mokykl. + stebės.'!Z_57A1E72B_DFC1_4C5D_ABA7_C1A26EB31789_.wvu.PrintTitles</vt:lpstr>
      <vt:lpstr>'Mokykl. + stebės.'!Z_5FCAC33A_47AA_47EB_BE57_8622821F3718_.wvu.Cols</vt:lpstr>
      <vt:lpstr>'Mokykl. + stebės.'!Z_5FCAC33A_47AA_47EB_BE57_8622821F3718_.wvu.PrintTitles</vt:lpstr>
      <vt:lpstr>'Mokykl. + stebės.'!Z_758123A7_07DC_4CFE_A1C3_A6CC304C1338_.wvu.Cols</vt:lpstr>
      <vt:lpstr>'Mokykl. + stebės.'!Z_758123A7_07DC_4CFE_A1C3_A6CC304C1338_.wvu.PrintTitles</vt:lpstr>
      <vt:lpstr>'Mokykl. + stebės.'!Z_75BFD04C_8D34_49C9_A422_0335B0ABD698_.wvu.Cols</vt:lpstr>
      <vt:lpstr>'Mokykl. + stebės.'!Z_75BFD04C_8D34_49C9_A422_0335B0ABD698_.wvu.PrintTitles</vt:lpstr>
      <vt:lpstr>'Mokykl. + stebės.'!Z_7A632666_DBD4_4CFF_BD05_66382BD6FB9E_.wvu.Cols</vt:lpstr>
      <vt:lpstr>'Mokykl. + stebės.'!Z_7A632666_DBD4_4CFF_BD05_66382BD6FB9E_.wvu.PrintTitles</vt:lpstr>
      <vt:lpstr>'Mokykl. + stebės.'!Z_9B727EDB_49B4_42DC_BF97_3A35178E0BFD_.wvu.Cols</vt:lpstr>
      <vt:lpstr>'Mokykl. + stebės.'!Z_9B727EDB_49B4_42DC_BF97_3A35178E0BFD_.wvu.PrintTitles</vt:lpstr>
      <vt:lpstr>'Mokykl. + stebės.'!Z_A64B7B98_B658_4E89_BA3D_F49D1265D61E_.wvu.Cols</vt:lpstr>
      <vt:lpstr>'Mokykl. + stebės.'!Z_A64B7B98_B658_4E89_BA3D_F49D1265D61E_.wvu.PrintTitles</vt:lpstr>
      <vt:lpstr>'Mokykl. + stebės.'!Z_B9470AF3_226B_4213_A7B5_37AA221FCC86_.wvu.Cols</vt:lpstr>
      <vt:lpstr>'Mokykl. + stebės.'!Z_B9470AF3_226B_4213_A7B5_37AA221FCC86_.wvu.PrintTitles</vt:lpstr>
      <vt:lpstr>'Mokykl. + stebės.'!Z_D669FC1B_AE0B_4417_8D6F_8460D68D5677_.wvu.Cols</vt:lpstr>
      <vt:lpstr>'Mokykl. + stebės.'!Z_D669FC1B_AE0B_4417_8D6F_8460D68D5677_.wvu.PrintTitles</vt:lpstr>
      <vt:lpstr>'Mokykl. + stebės.'!Z_DF4717B8_E960_4300_AF40_4AC5F93B40E3_.wvu.Cols</vt:lpstr>
      <vt:lpstr>'Mokykl. + stebės.'!Z_DF4717B8_E960_4300_AF40_4AC5F93B40E3_.wvu.PrintTitles</vt:lpstr>
      <vt:lpstr>'Mokykl. + stebės.'!Z_F677807F_46FD_43C6_BB8F_08ECC7636E03_.wvu.Cols</vt:lpstr>
      <vt:lpstr>'Mokykl. + stebės.'!Z_F677807F_46FD_43C6_BB8F_08ECC7636E03_.wvu.PrintTitles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Vartotojas</cp:lastModifiedBy>
  <cp:lastPrinted>2024-04-11T19:53:14Z</cp:lastPrinted>
  <dcterms:created xsi:type="dcterms:W3CDTF">2024-03-04T09:28:51Z</dcterms:created>
  <dcterms:modified xsi:type="dcterms:W3CDTF">2024-04-11T19:53:18Z</dcterms:modified>
  <cp:category/>
</cp:coreProperties>
</file>