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2024 m. VSB\ATASKAITOS\"/>
    </mc:Choice>
  </mc:AlternateContent>
  <xr:revisionPtr revIDLastSave="0" documentId="13_ncr:1_{14422FDB-1B5D-43BD-9008-D30FB858A0C5}" xr6:coauthVersionLast="47" xr6:coauthVersionMax="47" xr10:uidLastSave="{00000000-0000-0000-0000-000000000000}"/>
  <bookViews>
    <workbookView xWindow="5745" yWindow="4245" windowWidth="21585" windowHeight="11505" firstSheet="3" activeTab="6" xr2:uid="{00000000-000D-0000-FFFF-FFFF00000000}"/>
  </bookViews>
  <sheets>
    <sheet name="metineF1 04" sheetId="1" state="hidden" r:id="rId1"/>
    <sheet name="metinėF15 04" sheetId="2" state="hidden" r:id="rId2"/>
    <sheet name="Iketv." sheetId="3" state="hidden" r:id="rId3"/>
    <sheet name="I ketv." sheetId="15" r:id="rId4"/>
    <sheet name="II ketv." sheetId="16" r:id="rId5"/>
    <sheet name="III ketv." sheetId="17" r:id="rId6"/>
    <sheet name="IV ketv." sheetId="18" r:id="rId7"/>
  </sheets>
  <calcPr calcId="181029"/>
  <customWorkbookViews>
    <customWorkbookView name="Ramune.Pieciukaitien - Personal View" guid="{7EA8C0BA-5411-44A0-9628-9A22CD2E3A9E}" mergeInterval="0" personalView="1" maximized="1" xWindow="1" yWindow="1" windowWidth="1676" windowHeight="802" activeSheetId="5"/>
  </customWorkbookViews>
</workbook>
</file>

<file path=xl/calcChain.xml><?xml version="1.0" encoding="utf-8"?>
<calcChain xmlns="http://schemas.openxmlformats.org/spreadsheetml/2006/main">
  <c r="D8" i="3" l="1"/>
  <c r="E8" i="3"/>
  <c r="D9" i="3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D31" i="3"/>
  <c r="E31" i="3"/>
  <c r="D32" i="3"/>
  <c r="E32" i="3"/>
  <c r="D33" i="3"/>
  <c r="E33" i="3"/>
  <c r="D34" i="3"/>
  <c r="E34" i="3"/>
  <c r="D35" i="3"/>
  <c r="E35" i="3"/>
  <c r="D36" i="3"/>
  <c r="E36" i="3"/>
  <c r="D37" i="3"/>
  <c r="E37" i="3"/>
  <c r="D38" i="3"/>
  <c r="E38" i="3"/>
  <c r="D39" i="3"/>
  <c r="E39" i="3"/>
  <c r="D40" i="3"/>
  <c r="E40" i="3"/>
  <c r="D41" i="3"/>
  <c r="E41" i="3"/>
  <c r="D42" i="3"/>
  <c r="E42" i="3"/>
  <c r="D43" i="3"/>
  <c r="E43" i="3"/>
  <c r="D44" i="3"/>
  <c r="E44" i="3"/>
  <c r="D45" i="3"/>
  <c r="E45" i="3"/>
  <c r="D46" i="3"/>
  <c r="E46" i="3"/>
  <c r="D47" i="3"/>
  <c r="E47" i="3"/>
  <c r="D48" i="3"/>
  <c r="E48" i="3"/>
  <c r="C49" i="3"/>
  <c r="C51" i="3" s="1"/>
  <c r="D50" i="3"/>
  <c r="E50" i="3"/>
  <c r="B16" i="2"/>
  <c r="B15" i="2" s="1"/>
  <c r="B19" i="2"/>
  <c r="B32" i="2"/>
  <c r="B31" i="2" s="1"/>
  <c r="B40" i="2"/>
  <c r="C16" i="2"/>
  <c r="C19" i="2"/>
  <c r="C15" i="2" s="1"/>
  <c r="C32" i="2"/>
  <c r="C31" i="2" s="1"/>
  <c r="C40" i="2"/>
  <c r="B50" i="2"/>
  <c r="B49" i="2" s="1"/>
  <c r="C50" i="2"/>
  <c r="C49" i="2" s="1"/>
  <c r="B16" i="1"/>
  <c r="B15" i="1" s="1"/>
  <c r="B14" i="1" s="1"/>
  <c r="B19" i="1"/>
  <c r="B31" i="1"/>
  <c r="B39" i="1"/>
  <c r="B30" i="1"/>
  <c r="C16" i="1"/>
  <c r="C19" i="1"/>
  <c r="C15" i="1" s="1"/>
  <c r="C31" i="1"/>
  <c r="C30" i="1" s="1"/>
  <c r="C39" i="1"/>
  <c r="B49" i="1"/>
  <c r="B48" i="1" s="1"/>
  <c r="C49" i="1"/>
  <c r="C48" i="1" s="1"/>
  <c r="B54" i="1" l="1"/>
  <c r="B56" i="1" s="1"/>
  <c r="C14" i="2"/>
  <c r="C55" i="2" s="1"/>
  <c r="C57" i="2" s="1"/>
  <c r="E51" i="3"/>
  <c r="D51" i="3"/>
  <c r="C14" i="1"/>
  <c r="C54" i="1" s="1"/>
  <c r="C56" i="1" s="1"/>
  <c r="B14" i="2"/>
  <c r="B55" i="2" s="1"/>
  <c r="B57" i="2" s="1"/>
  <c r="E49" i="3"/>
  <c r="D4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LaimaJur</author>
  </authors>
  <commentList>
    <comment ref="C28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186"/>
          </rPr>
          <t>LaimaJur:</t>
        </r>
        <r>
          <rPr>
            <sz val="8"/>
            <color indexed="81"/>
            <rFont val="Tahoma"/>
            <family val="2"/>
            <charset val="186"/>
          </rPr>
          <t xml:space="preserve">
4515,2 pramon.nuosav.obj.registr.</t>
        </r>
      </text>
    </comment>
    <comment ref="C47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186"/>
          </rPr>
          <t>LaimaJur:</t>
        </r>
        <r>
          <rPr>
            <sz val="8"/>
            <color indexed="81"/>
            <rFont val="Tahoma"/>
            <family val="2"/>
            <charset val="186"/>
          </rPr>
          <t xml:space="preserve">
377,5neišaišk.paj
17123,1 kt.neišv.paj
</t>
        </r>
      </text>
    </comment>
    <comment ref="C51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186"/>
          </rPr>
          <t>LaimaJur:</t>
        </r>
        <r>
          <rPr>
            <sz val="8"/>
            <color indexed="81"/>
            <rFont val="Tahoma"/>
            <family val="2"/>
            <charset val="186"/>
          </rPr>
          <t xml:space="preserve">
6417,5 ILGAL.mat.turto
4,9nemat turt.
5777,8 strateg.atsarg.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LaimaJur</author>
  </authors>
  <commentList>
    <comment ref="C29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186"/>
          </rPr>
          <t>LaimaJur:</t>
        </r>
        <r>
          <rPr>
            <sz val="8"/>
            <color indexed="81"/>
            <rFont val="Tahoma"/>
            <family val="2"/>
            <charset val="186"/>
          </rPr>
          <t xml:space="preserve">
4515,2 pramon.nuosav.obj.registr.</t>
        </r>
      </text>
    </comment>
    <comment ref="C48" authorId="0" shapeId="0" xr:uid="{00000000-0006-0000-0100-000002000000}">
      <text>
        <r>
          <rPr>
            <b/>
            <sz val="8"/>
            <color indexed="81"/>
            <rFont val="Tahoma"/>
            <family val="2"/>
            <charset val="186"/>
          </rPr>
          <t>LaimaJur:</t>
        </r>
        <r>
          <rPr>
            <sz val="8"/>
            <color indexed="81"/>
            <rFont val="Tahoma"/>
            <family val="2"/>
            <charset val="186"/>
          </rPr>
          <t xml:space="preserve">
377,5neišaišk.paj
17123,1 kt.neišv.paj
</t>
        </r>
      </text>
    </comment>
    <comment ref="C52" authorId="0" shapeId="0" xr:uid="{00000000-0006-0000-0100-000003000000}">
      <text>
        <r>
          <rPr>
            <b/>
            <sz val="8"/>
            <color indexed="81"/>
            <rFont val="Tahoma"/>
            <family val="2"/>
            <charset val="186"/>
          </rPr>
          <t>LaimaJur:</t>
        </r>
        <r>
          <rPr>
            <sz val="8"/>
            <color indexed="81"/>
            <rFont val="Tahoma"/>
            <family val="2"/>
            <charset val="186"/>
          </rPr>
          <t xml:space="preserve">
6417,5 ILGAL.mat.turto
4,9nemat turt.
5777,8 strateg.atsarg.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LaimaJur</author>
  </authors>
  <commentList>
    <comment ref="C42" authorId="0" shapeId="0" xr:uid="{00000000-0006-0000-0200-000001000000}">
      <text>
        <r>
          <rPr>
            <b/>
            <sz val="8"/>
            <color indexed="81"/>
            <rFont val="Tahoma"/>
            <family val="2"/>
            <charset val="186"/>
          </rPr>
          <t>LaimaJur:</t>
        </r>
        <r>
          <rPr>
            <sz val="8"/>
            <color indexed="81"/>
            <rFont val="Tahoma"/>
            <family val="2"/>
            <charset val="186"/>
          </rPr>
          <t xml:space="preserve">
169,3neišaišk.paj
11245,4 kt.neišv.paj
</t>
        </r>
      </text>
    </comment>
  </commentList>
</comments>
</file>

<file path=xl/sharedStrings.xml><?xml version="1.0" encoding="utf-8"?>
<sst xmlns="http://schemas.openxmlformats.org/spreadsheetml/2006/main" count="302" uniqueCount="101">
  <si>
    <t>LIETUVOS RESPUBLIKOS 2004 M. VALSTYBĖS BIUDŽETO I KETVIRČIO ĮVYKDYMO  APYSKAITA</t>
  </si>
  <si>
    <t>Valstybės biudžeto pajamos</t>
  </si>
  <si>
    <t>Pajamos</t>
  </si>
  <si>
    <t>Planas</t>
  </si>
  <si>
    <t>Įvykdymas</t>
  </si>
  <si>
    <t>Mokesčiai</t>
  </si>
  <si>
    <t>Pajamų ir pelno mokesčiai</t>
  </si>
  <si>
    <t>Gyventojų pajamų mokestis</t>
  </si>
  <si>
    <t>Pelno mokestis</t>
  </si>
  <si>
    <t>Prekių ir paslaugų mokesčiai</t>
  </si>
  <si>
    <t>Pridėtinės vertės mokestis</t>
  </si>
  <si>
    <t>Atskaitymai nuo pajamų pagal Lietuvos Respulikos miškų įstatymą</t>
  </si>
  <si>
    <t>Atskaitymai nuo pajamų pagal Lietuvos Respublikos kelių priežiūros ir plėtros programos finansavimo įstatymą</t>
  </si>
  <si>
    <t>Prekių apyvartos mokestis</t>
  </si>
  <si>
    <t>Akcizai</t>
  </si>
  <si>
    <t>Cukraus mokestis</t>
  </si>
  <si>
    <t>Loterijų ir azartinių lošimų mokestis</t>
  </si>
  <si>
    <t>Transporto priemonių mokesčiai</t>
  </si>
  <si>
    <t>Mokestis už aplinkos teršimą</t>
  </si>
  <si>
    <t>Rinkliavos</t>
  </si>
  <si>
    <t>Tarptautinės prekybos ir sandorių mokesčiai</t>
  </si>
  <si>
    <t>KITOS PAJAMOS</t>
  </si>
  <si>
    <t>Turto pajamos</t>
  </si>
  <si>
    <t>Palūkanos už paskolas</t>
  </si>
  <si>
    <t>Palūkanos už depozitus</t>
  </si>
  <si>
    <t>Lietuvs banko likutinis pelnas</t>
  </si>
  <si>
    <t>Dividendai</t>
  </si>
  <si>
    <t>Palūkanos už kapitalo naudojimą</t>
  </si>
  <si>
    <t>Mokestis už valstybinius gamtos išteklius</t>
  </si>
  <si>
    <t>Naftos ir dujų išteklių mokestis</t>
  </si>
  <si>
    <t>Pajamos už teikiamas paslaugas</t>
  </si>
  <si>
    <t>Pajamos už patalpų nuomą</t>
  </si>
  <si>
    <t>Konsulinis mokestis</t>
  </si>
  <si>
    <t>Pajamos už atsitiktines paslaugas</t>
  </si>
  <si>
    <t>Įmokos už mokslą aukštosiose mokyklose</t>
  </si>
  <si>
    <t>Žyminis mokestis</t>
  </si>
  <si>
    <t>Kitos pajamos</t>
  </si>
  <si>
    <t>Pajamos iš baudų ir konfiskacijos</t>
  </si>
  <si>
    <t>Kitos neišvardintos pajamos</t>
  </si>
  <si>
    <t>SANDORIAI SU MATERIALIUOJU IR NEMATERIALIUOJU TURTU BEI FINANSINIŲ ĮSIPAREIGOJIMŲ PRISIĖMIMAS</t>
  </si>
  <si>
    <t>Ilgalaikio materialiojo turto realizavimo pajamos</t>
  </si>
  <si>
    <t>Žemė</t>
  </si>
  <si>
    <t>Kitas ilgalaikis materialusis turtas</t>
  </si>
  <si>
    <t>SANDORIAI SU FINANSINIU TURTU</t>
  </si>
  <si>
    <t>Kitos gautinos sumos</t>
  </si>
  <si>
    <t>Iš viso</t>
  </si>
  <si>
    <t>EUROPOS SĄJUNGOS PARAMA</t>
  </si>
  <si>
    <t>IŠ VISO</t>
  </si>
  <si>
    <t>skirtumas</t>
  </si>
  <si>
    <t>Forma 1-VP patvirtinta Lietuvos Respublikos finansų ministro 2004 m. sausio 23 d. įsakymu Nr. 1K-022</t>
  </si>
  <si>
    <t>%</t>
  </si>
  <si>
    <t>IŠ VISO PAJAMŲ</t>
  </si>
  <si>
    <t>tūkst.Lt</t>
  </si>
  <si>
    <t>Forma Nr.1 patvirtinta Lietuvos Respublikos finansų ministro 2005 m. kovo 8 d. įsakymu Nr.1K-068</t>
  </si>
  <si>
    <t>Forma Nr.15 patvirtinta Lietuvos Respublikos finansų ministro 2005 m. kovo 8 d. įsakymu Nr.1K-068</t>
  </si>
  <si>
    <t>ATASKAITA</t>
  </si>
  <si>
    <t xml:space="preserve">LIETUVOS RESPUBLIKOS  VALSTYBĖS BIUDŽETO  ĮVYKDYMO 2004 M. </t>
  </si>
  <si>
    <t>2005 03 08 Nr.0302</t>
  </si>
  <si>
    <t>Vilnius</t>
  </si>
  <si>
    <t>Rodikliai</t>
  </si>
  <si>
    <t>ATASKAITA (PAGAL VALSTYBĖS FUNKCIJAS IR EKONOMINĘ KLASIFIKACIJĄ)</t>
  </si>
  <si>
    <t>Mokestis už valstybės turto naudojimą patikėjimo teise</t>
  </si>
  <si>
    <t>Laikotarpio pradžios likutis</t>
  </si>
  <si>
    <t>Sukaupta pervestinų sumų</t>
  </si>
  <si>
    <t>IŠ VISO:</t>
  </si>
  <si>
    <t>Pervesta sumų</t>
  </si>
  <si>
    <t xml:space="preserve">I. Pervestinos sumos  </t>
  </si>
  <si>
    <t>Ekonominės klasifikacijos straipsnio kodas</t>
  </si>
  <si>
    <t>Ekonominės klasifikacijos straipsnio pavadinimas</t>
  </si>
  <si>
    <t>(parašas)</t>
  </si>
  <si>
    <t>(vyriausiojo buhalterio (buhalterio) ar jo įgalioto asmens pareigos)</t>
  </si>
  <si>
    <t xml:space="preserve">                       (sudarymo vieta)</t>
  </si>
  <si>
    <t xml:space="preserve">II. Sukauptos  pervestinos sumos </t>
  </si>
  <si>
    <t xml:space="preserve">Apskaičiuota pervestinų sumų </t>
  </si>
  <si>
    <t>Laikotarpio pabaigos likutis (3+4-5)</t>
  </si>
  <si>
    <t xml:space="preserve">Laikotarpio pabaigos likutis (7+8-9) </t>
  </si>
  <si>
    <t>(vardas, pavardė)</t>
  </si>
  <si>
    <t>(vadovo ar jo įgalioto asmens pareigos)</t>
  </si>
  <si>
    <t>(įstaigos  pavadinimas, kodas)</t>
  </si>
  <si>
    <t>6 priedas</t>
  </si>
  <si>
    <t>(Kitų savivaldybės iždo  pajamų ataskaitos  forma S6)</t>
  </si>
  <si>
    <t>Pervestinų sumų pokytis</t>
  </si>
  <si>
    <t>pateikimo taisyklių</t>
  </si>
  <si>
    <t>finansinėms ataskaitoms sudaryti,</t>
  </si>
  <si>
    <t xml:space="preserve">Informacijos, reikalingos Lietuvos Respublikos savivaldybių iždų           </t>
  </si>
  <si>
    <t xml:space="preserve">                                                                      </t>
  </si>
  <si>
    <t>Pasvalys</t>
  </si>
  <si>
    <t>Pasvalio rajono savivaldybės visuomenės sveikatos biuras, 301505617</t>
  </si>
  <si>
    <t>Buhalterė</t>
  </si>
  <si>
    <t>Rimutė Šlikienė</t>
  </si>
  <si>
    <t xml:space="preserve">               (data)</t>
  </si>
  <si>
    <t>Direktorė</t>
  </si>
  <si>
    <t>Vilma Jankevičienė</t>
  </si>
  <si>
    <t>KITŲ SAVIVALDYBĖS IŽDO PAJAMŲ ATASKAITA UŽ  2024 METŲ I KETVIRTĮ</t>
  </si>
  <si>
    <t>2024.04.17 Nr. 1</t>
  </si>
  <si>
    <t>2024.07.12 Nr. 2</t>
  </si>
  <si>
    <t>KITŲ SAVIVALDYBĖS IŽDO PAJAMŲ ATASKAITA UŽ  2024 METŲ II KETVIRTĮ</t>
  </si>
  <si>
    <t>KITŲ SAVIVALDYBĖS IŽDO PAJAMŲ ATASKAITA UŽ  2024 METŲ III KETVIRTĮ</t>
  </si>
  <si>
    <t>2024.10.15 Nr. 3</t>
  </si>
  <si>
    <t>KITŲ SAVIVALDYBĖS IŽDO PAJAMŲ ATASKAITA UŽ  2024 METŲ IV KETVIRTĮ</t>
  </si>
  <si>
    <t>2025.01.16 Nr.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</si>
</sst>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L_t_-;\-* #,##0.00\ _L_t_-;_-* &quot;-&quot;??\ _L_t_-;_-@_-"/>
    <numFmt numFmtId="165" formatCode="#,##0.0"/>
    <numFmt numFmtId="166" formatCode="_-* #.##0.00\ &quot;Lt&quot;_-;\-* #.##0.00\ &quot;Lt&quot;_-;_-* &quot;-&quot;??\ &quot;Lt&quot;_-;_-@_-"/>
  </numFmts>
  <fonts count="25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1"/>
      <name val="Arial"/>
      <family val="2"/>
      <charset val="186"/>
    </font>
    <font>
      <sz val="11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9"/>
      <name val="Arial"/>
      <family val="2"/>
      <charset val="186"/>
    </font>
    <font>
      <sz val="11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 Baltic"/>
      <charset val="186"/>
    </font>
    <font>
      <sz val="8"/>
      <color indexed="81"/>
      <name val="Tahoma"/>
      <family val="2"/>
      <charset val="186"/>
    </font>
    <font>
      <b/>
      <sz val="8"/>
      <color indexed="81"/>
      <name val="Tahoma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color indexed="1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sz val="12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/>
  </cellStyleXfs>
  <cellXfs count="145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1" xfId="0" applyBorder="1"/>
    <xf numFmtId="0" fontId="0" fillId="0" borderId="2" xfId="0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2" fillId="0" borderId="5" xfId="0" applyFont="1" applyBorder="1"/>
    <xf numFmtId="0" fontId="2" fillId="0" borderId="6" xfId="0" applyFont="1" applyBorder="1"/>
    <xf numFmtId="0" fontId="0" fillId="0" borderId="6" xfId="0" applyBorder="1"/>
    <xf numFmtId="0" fontId="0" fillId="0" borderId="6" xfId="0" applyBorder="1" applyAlignment="1">
      <alignment wrapText="1"/>
    </xf>
    <xf numFmtId="0" fontId="2" fillId="0" borderId="6" xfId="0" applyFont="1" applyBorder="1" applyAlignment="1">
      <alignment wrapText="1"/>
    </xf>
    <xf numFmtId="0" fontId="0" fillId="0" borderId="7" xfId="0" applyBorder="1"/>
    <xf numFmtId="0" fontId="2" fillId="0" borderId="8" xfId="0" applyFont="1" applyBorder="1"/>
    <xf numFmtId="0" fontId="0" fillId="0" borderId="0" xfId="0" applyAlignment="1">
      <alignment horizontal="right"/>
    </xf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0" borderId="12" xfId="0" applyFont="1" applyBorder="1"/>
    <xf numFmtId="0" fontId="2" fillId="0" borderId="14" xfId="0" applyFont="1" applyBorder="1"/>
    <xf numFmtId="0" fontId="6" fillId="0" borderId="1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right" wrapText="1"/>
    </xf>
    <xf numFmtId="164" fontId="0" fillId="0" borderId="1" xfId="3" applyFont="1" applyBorder="1"/>
    <xf numFmtId="164" fontId="2" fillId="0" borderId="1" xfId="3" applyFont="1" applyBorder="1"/>
    <xf numFmtId="164" fontId="0" fillId="0" borderId="2" xfId="3" applyFont="1" applyBorder="1"/>
    <xf numFmtId="0" fontId="2" fillId="0" borderId="3" xfId="0" applyFont="1" applyBorder="1"/>
    <xf numFmtId="0" fontId="6" fillId="0" borderId="15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10" fillId="0" borderId="0" xfId="0" applyFont="1"/>
    <xf numFmtId="0" fontId="9" fillId="0" borderId="6" xfId="0" applyFont="1" applyBorder="1"/>
    <xf numFmtId="0" fontId="9" fillId="0" borderId="6" xfId="0" applyFont="1" applyBorder="1" applyAlignment="1">
      <alignment wrapText="1"/>
    </xf>
    <xf numFmtId="0" fontId="1" fillId="0" borderId="0" xfId="0" applyFont="1"/>
    <xf numFmtId="0" fontId="1" fillId="0" borderId="0" xfId="0" applyFont="1" applyAlignment="1">
      <alignment horizontal="right" wrapText="1"/>
    </xf>
    <xf numFmtId="0" fontId="10" fillId="0" borderId="0" xfId="0" applyFont="1" applyAlignment="1">
      <alignment horizontal="right"/>
    </xf>
    <xf numFmtId="0" fontId="10" fillId="0" borderId="6" xfId="0" applyFont="1" applyBorder="1"/>
    <xf numFmtId="0" fontId="10" fillId="0" borderId="6" xfId="0" applyFont="1" applyBorder="1" applyAlignment="1">
      <alignment wrapText="1"/>
    </xf>
    <xf numFmtId="165" fontId="10" fillId="0" borderId="1" xfId="0" applyNumberFormat="1" applyFont="1" applyBorder="1"/>
    <xf numFmtId="165" fontId="9" fillId="0" borderId="1" xfId="0" applyNumberFormat="1" applyFont="1" applyBorder="1"/>
    <xf numFmtId="49" fontId="5" fillId="0" borderId="0" xfId="0" applyNumberFormat="1" applyFont="1" applyAlignment="1">
      <alignment horizontal="justify" wrapText="1"/>
    </xf>
    <xf numFmtId="0" fontId="9" fillId="0" borderId="0" xfId="0" applyFont="1" applyAlignment="1">
      <alignment horizontal="center"/>
    </xf>
    <xf numFmtId="0" fontId="1" fillId="0" borderId="6" xfId="0" applyFont="1" applyBorder="1"/>
    <xf numFmtId="165" fontId="1" fillId="0" borderId="1" xfId="0" applyNumberFormat="1" applyFont="1" applyBorder="1"/>
    <xf numFmtId="0" fontId="1" fillId="0" borderId="6" xfId="0" applyFont="1" applyBorder="1" applyAlignment="1">
      <alignment wrapText="1"/>
    </xf>
    <xf numFmtId="0" fontId="9" fillId="0" borderId="16" xfId="0" applyFont="1" applyBorder="1"/>
    <xf numFmtId="165" fontId="9" fillId="0" borderId="17" xfId="0" applyNumberFormat="1" applyFont="1" applyBorder="1"/>
    <xf numFmtId="0" fontId="9" fillId="0" borderId="5" xfId="0" applyFont="1" applyBorder="1"/>
    <xf numFmtId="165" fontId="9" fillId="0" borderId="18" xfId="0" applyNumberFormat="1" applyFont="1" applyBorder="1"/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165" fontId="9" fillId="0" borderId="2" xfId="0" applyNumberFormat="1" applyFont="1" applyBorder="1"/>
    <xf numFmtId="165" fontId="9" fillId="0" borderId="19" xfId="0" applyNumberFormat="1" applyFont="1" applyBorder="1"/>
    <xf numFmtId="165" fontId="9" fillId="0" borderId="20" xfId="0" applyNumberFormat="1" applyFont="1" applyBorder="1"/>
    <xf numFmtId="165" fontId="10" fillId="0" borderId="20" xfId="0" applyNumberFormat="1" applyFont="1" applyBorder="1"/>
    <xf numFmtId="0" fontId="2" fillId="0" borderId="0" xfId="0" applyFont="1" applyAlignment="1">
      <alignment horizontal="right"/>
    </xf>
    <xf numFmtId="165" fontId="1" fillId="0" borderId="20" xfId="0" applyNumberFormat="1" applyFont="1" applyBorder="1"/>
    <xf numFmtId="165" fontId="9" fillId="0" borderId="21" xfId="0" applyNumberFormat="1" applyFont="1" applyBorder="1"/>
    <xf numFmtId="165" fontId="9" fillId="0" borderId="22" xfId="0" applyNumberFormat="1" applyFont="1" applyBorder="1"/>
    <xf numFmtId="0" fontId="17" fillId="0" borderId="0" xfId="0" applyFont="1"/>
    <xf numFmtId="0" fontId="20" fillId="0" borderId="0" xfId="0" applyFont="1" applyAlignment="1">
      <alignment horizontal="left" wrapText="1"/>
    </xf>
    <xf numFmtId="0" fontId="17" fillId="0" borderId="23" xfId="0" applyFont="1" applyBorder="1"/>
    <xf numFmtId="0" fontId="17" fillId="0" borderId="23" xfId="0" applyFont="1" applyBorder="1" applyAlignment="1">
      <alignment horizontal="center"/>
    </xf>
    <xf numFmtId="0" fontId="17" fillId="0" borderId="0" xfId="0" applyFont="1" applyAlignment="1">
      <alignment horizontal="left" wrapText="1"/>
    </xf>
    <xf numFmtId="0" fontId="18" fillId="0" borderId="0" xfId="0" applyFont="1"/>
    <xf numFmtId="0" fontId="21" fillId="0" borderId="0" xfId="0" applyFont="1"/>
    <xf numFmtId="0" fontId="20" fillId="0" borderId="0" xfId="0" applyFont="1"/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2" borderId="2" xfId="0" applyFont="1" applyFill="1" applyBorder="1"/>
    <xf numFmtId="0" fontId="17" fillId="2" borderId="2" xfId="0" applyFont="1" applyFill="1" applyBorder="1" applyAlignment="1">
      <alignment wrapText="1"/>
    </xf>
    <xf numFmtId="3" fontId="17" fillId="0" borderId="2" xfId="0" applyNumberFormat="1" applyFont="1" applyBorder="1" applyAlignment="1">
      <alignment wrapText="1"/>
    </xf>
    <xf numFmtId="3" fontId="17" fillId="0" borderId="2" xfId="0" applyNumberFormat="1" applyFont="1" applyBorder="1"/>
    <xf numFmtId="3" fontId="17" fillId="0" borderId="0" xfId="0" applyNumberFormat="1" applyFont="1"/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wrapText="1"/>
    </xf>
    <xf numFmtId="3" fontId="17" fillId="0" borderId="1" xfId="0" applyNumberFormat="1" applyFont="1" applyBorder="1"/>
    <xf numFmtId="0" fontId="17" fillId="0" borderId="1" xfId="0" applyFont="1" applyBorder="1"/>
    <xf numFmtId="0" fontId="18" fillId="0" borderId="1" xfId="0" applyFont="1" applyBorder="1" applyAlignment="1">
      <alignment horizontal="right" vertical="center" wrapText="1"/>
    </xf>
    <xf numFmtId="0" fontId="18" fillId="0" borderId="1" xfId="0" applyFont="1" applyBorder="1"/>
    <xf numFmtId="0" fontId="22" fillId="0" borderId="0" xfId="4" applyFont="1"/>
    <xf numFmtId="0" fontId="17" fillId="0" borderId="0" xfId="4" applyFont="1" applyAlignment="1">
      <alignment vertical="top" wrapText="1"/>
    </xf>
    <xf numFmtId="0" fontId="17" fillId="0" borderId="25" xfId="4" applyFont="1" applyBorder="1" applyAlignment="1">
      <alignment horizontal="center" vertical="top"/>
    </xf>
    <xf numFmtId="0" fontId="17" fillId="0" borderId="0" xfId="4" applyFont="1" applyAlignment="1">
      <alignment vertical="top"/>
    </xf>
    <xf numFmtId="0" fontId="17" fillId="0" borderId="0" xfId="0" applyFont="1" applyAlignment="1">
      <alignment horizontal="center" vertical="top"/>
    </xf>
    <xf numFmtId="0" fontId="17" fillId="0" borderId="0" xfId="0" applyFont="1" applyAlignment="1">
      <alignment horizontal="center"/>
    </xf>
    <xf numFmtId="0" fontId="17" fillId="0" borderId="0" xfId="4" applyFont="1"/>
    <xf numFmtId="0" fontId="17" fillId="0" borderId="0" xfId="0" applyFont="1" applyAlignment="1">
      <alignment horizontal="center" vertical="justify" wrapText="1"/>
    </xf>
    <xf numFmtId="0" fontId="18" fillId="0" borderId="0" xfId="0" applyFont="1" applyAlignment="1">
      <alignment horizontal="center"/>
    </xf>
    <xf numFmtId="0" fontId="11" fillId="0" borderId="23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8" fillId="0" borderId="12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5" fillId="0" borderId="0" xfId="0" applyNumberFormat="1" applyFont="1" applyAlignment="1">
      <alignment horizontal="justify" wrapText="1"/>
    </xf>
    <xf numFmtId="0" fontId="5" fillId="0" borderId="0" xfId="0" applyFont="1"/>
    <xf numFmtId="0" fontId="2" fillId="0" borderId="2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17" fillId="0" borderId="9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19" fillId="0" borderId="0" xfId="0" applyFont="1" applyAlignment="1">
      <alignment horizontal="left" wrapText="1"/>
    </xf>
    <xf numFmtId="0" fontId="1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28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7" fillId="0" borderId="0" xfId="4" applyFont="1" applyAlignment="1">
      <alignment horizontal="center" vertical="top" wrapText="1"/>
    </xf>
    <xf numFmtId="0" fontId="17" fillId="0" borderId="25" xfId="0" applyFont="1" applyBorder="1" applyAlignment="1">
      <alignment horizontal="center" vertical="justify" wrapText="1"/>
    </xf>
    <xf numFmtId="0" fontId="17" fillId="0" borderId="25" xfId="0" applyFont="1" applyBorder="1" applyAlignment="1">
      <alignment horizontal="center" vertical="top"/>
    </xf>
    <xf numFmtId="0" fontId="11" fillId="0" borderId="23" xfId="4" applyFont="1" applyBorder="1" applyAlignment="1">
      <alignment horizontal="center" wrapText="1"/>
    </xf>
    <xf numFmtId="0" fontId="0" fillId="0" borderId="23" xfId="0" applyBorder="1" applyAlignment="1">
      <alignment wrapText="1"/>
    </xf>
    <xf numFmtId="0" fontId="11" fillId="0" borderId="23" xfId="0" applyFont="1" applyBorder="1" applyAlignment="1">
      <alignment horizontal="center"/>
    </xf>
    <xf numFmtId="0" fontId="11" fillId="0" borderId="25" xfId="0" applyFont="1" applyBorder="1" applyAlignment="1">
      <alignment horizontal="center" wrapText="1"/>
    </xf>
    <xf numFmtId="0" fontId="24" fillId="0" borderId="25" xfId="0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24" fillId="0" borderId="23" xfId="0" applyFont="1" applyBorder="1" applyAlignment="1">
      <alignment horizontal="center" wrapText="1"/>
    </xf>
    <xf numFmtId="0" fontId="11" fillId="0" borderId="23" xfId="0" applyFont="1" applyBorder="1" applyAlignment="1">
      <alignment horizontal="center" wrapText="1"/>
    </xf>
    <xf numFmtId="0" fontId="24" fillId="0" borderId="23" xfId="0" applyFont="1" applyBorder="1" applyAlignment="1">
      <alignment wrapText="1"/>
    </xf>
    <xf numFmtId="0" fontId="23" fillId="0" borderId="27" xfId="0" applyFont="1" applyBorder="1"/>
    <xf numFmtId="0" fontId="23" fillId="0" borderId="2" xfId="0" applyFont="1" applyBorder="1"/>
  </cellXfs>
  <cellStyles count="5">
    <cellStyle name="Currency 2" xfId="1" xr:uid="{00000000-0005-0000-0000-000000000000}"/>
    <cellStyle name="Currency 3" xfId="2" xr:uid="{00000000-0005-0000-0000-000001000000}"/>
    <cellStyle name="Įprastas" xfId="0" builtinId="0"/>
    <cellStyle name="Kablelis" xfId="3" builtinId="3"/>
    <cellStyle name="Normal_CF_ataskaitos_prie_mokejimo_tvarkos_040115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62"/>
  <sheetViews>
    <sheetView zoomScaleNormal="100" workbookViewId="0">
      <selection activeCell="A37" sqref="A37"/>
    </sheetView>
  </sheetViews>
  <sheetFormatPr defaultRowHeight="14.25" x14ac:dyDescent="0.2"/>
  <cols>
    <col min="1" max="1" width="49.7109375" style="32" customWidth="1"/>
    <col min="2" max="2" width="17.7109375" style="32" customWidth="1"/>
    <col min="3" max="3" width="20.28515625" style="32" customWidth="1"/>
  </cols>
  <sheetData>
    <row r="1" spans="1:3" ht="14.25" customHeight="1" x14ac:dyDescent="0.2">
      <c r="B1" s="43"/>
      <c r="C1" s="104" t="s">
        <v>53</v>
      </c>
    </row>
    <row r="2" spans="1:3" ht="12.75" customHeight="1" x14ac:dyDescent="0.2">
      <c r="A2" s="36"/>
      <c r="B2"/>
      <c r="C2" s="105"/>
    </row>
    <row r="3" spans="1:3" ht="12.75" x14ac:dyDescent="0.2">
      <c r="A3" s="37"/>
      <c r="B3"/>
      <c r="C3" s="105"/>
    </row>
    <row r="4" spans="1:3" ht="12.75" x14ac:dyDescent="0.2">
      <c r="A4" s="37"/>
      <c r="B4"/>
      <c r="C4" s="105"/>
    </row>
    <row r="5" spans="1:3" ht="12.75" x14ac:dyDescent="0.2">
      <c r="A5" s="37"/>
      <c r="B5"/>
      <c r="C5" s="105"/>
    </row>
    <row r="6" spans="1:3" ht="12.75" x14ac:dyDescent="0.2">
      <c r="A6" s="37"/>
      <c r="B6"/>
      <c r="C6"/>
    </row>
    <row r="7" spans="1:3" ht="12.75" x14ac:dyDescent="0.2">
      <c r="A7" s="102" t="s">
        <v>56</v>
      </c>
      <c r="B7" s="102"/>
      <c r="C7" s="102"/>
    </row>
    <row r="8" spans="1:3" ht="12.75" x14ac:dyDescent="0.2">
      <c r="A8" s="102" t="s">
        <v>55</v>
      </c>
      <c r="B8" s="102"/>
      <c r="C8" s="102"/>
    </row>
    <row r="9" spans="1:3" ht="12.75" x14ac:dyDescent="0.2">
      <c r="A9" s="44"/>
      <c r="B9" s="44"/>
      <c r="C9" s="44"/>
    </row>
    <row r="10" spans="1:3" ht="12.75" x14ac:dyDescent="0.2">
      <c r="A10" s="103" t="s">
        <v>57</v>
      </c>
      <c r="B10" s="103"/>
      <c r="C10" s="103"/>
    </row>
    <row r="11" spans="1:3" ht="12.75" x14ac:dyDescent="0.2">
      <c r="A11" s="103" t="s">
        <v>58</v>
      </c>
      <c r="B11" s="103"/>
      <c r="C11" s="103"/>
    </row>
    <row r="12" spans="1:3" ht="13.5" thickBot="1" x14ac:dyDescent="0.25">
      <c r="A12" s="59" t="s">
        <v>2</v>
      </c>
      <c r="B12" s="33"/>
      <c r="C12" s="38" t="s">
        <v>52</v>
      </c>
    </row>
    <row r="13" spans="1:3" ht="13.5" thickBot="1" x14ac:dyDescent="0.25">
      <c r="A13" s="52" t="s">
        <v>59</v>
      </c>
      <c r="B13" s="53" t="s">
        <v>3</v>
      </c>
      <c r="C13" s="54" t="s">
        <v>4</v>
      </c>
    </row>
    <row r="14" spans="1:3" ht="12.75" x14ac:dyDescent="0.2">
      <c r="A14" s="50" t="s">
        <v>2</v>
      </c>
      <c r="B14" s="55">
        <f>SUM(B15+B30)</f>
        <v>8425705</v>
      </c>
      <c r="C14" s="51">
        <f>SUM(C15+C30)</f>
        <v>8457577.3000000007</v>
      </c>
    </row>
    <row r="15" spans="1:3" ht="12.75" x14ac:dyDescent="0.2">
      <c r="A15" s="50" t="s">
        <v>5</v>
      </c>
      <c r="B15" s="42">
        <f>SUM(B16+B19+B29)</f>
        <v>7574489</v>
      </c>
      <c r="C15" s="56">
        <f>SUM(C16+C19+C29)</f>
        <v>7484403</v>
      </c>
    </row>
    <row r="16" spans="1:3" ht="12.75" x14ac:dyDescent="0.2">
      <c r="A16" s="34" t="s">
        <v>6</v>
      </c>
      <c r="B16" s="42">
        <f>SUM(B17+B18)</f>
        <v>2175641</v>
      </c>
      <c r="C16" s="57">
        <f>SUM(C17+C18)</f>
        <v>2783114.2</v>
      </c>
    </row>
    <row r="17" spans="1:3" ht="12.75" x14ac:dyDescent="0.2">
      <c r="A17" s="39" t="s">
        <v>7</v>
      </c>
      <c r="B17" s="41">
        <v>1338234</v>
      </c>
      <c r="C17" s="58">
        <v>1614164.2</v>
      </c>
    </row>
    <row r="18" spans="1:3" ht="12.75" x14ac:dyDescent="0.2">
      <c r="A18" s="39" t="s">
        <v>8</v>
      </c>
      <c r="B18" s="41">
        <v>837407</v>
      </c>
      <c r="C18" s="58">
        <v>1168950</v>
      </c>
    </row>
    <row r="19" spans="1:3" ht="12.75" x14ac:dyDescent="0.2">
      <c r="A19" s="34" t="s">
        <v>9</v>
      </c>
      <c r="B19" s="42">
        <f>SUM(B20:B28)</f>
        <v>5239498</v>
      </c>
      <c r="C19" s="57">
        <f>SUM(C20:C28)</f>
        <v>4553801.5</v>
      </c>
    </row>
    <row r="20" spans="1:3" ht="12.75" x14ac:dyDescent="0.2">
      <c r="A20" s="39" t="s">
        <v>10</v>
      </c>
      <c r="B20" s="41">
        <v>4628807</v>
      </c>
      <c r="C20" s="58">
        <v>3930095.8</v>
      </c>
    </row>
    <row r="21" spans="1:3" ht="25.5" x14ac:dyDescent="0.2">
      <c r="A21" s="40" t="s">
        <v>11</v>
      </c>
      <c r="B21" s="41">
        <v>13000</v>
      </c>
      <c r="C21" s="58">
        <v>13811.1</v>
      </c>
    </row>
    <row r="22" spans="1:3" ht="25.5" x14ac:dyDescent="0.2">
      <c r="A22" s="40" t="s">
        <v>12</v>
      </c>
      <c r="B22" s="41">
        <v>341353</v>
      </c>
      <c r="C22" s="58">
        <v>437159.6</v>
      </c>
    </row>
    <row r="23" spans="1:3" ht="12.75" x14ac:dyDescent="0.2">
      <c r="A23" s="39" t="s">
        <v>14</v>
      </c>
      <c r="B23" s="41">
        <v>1500</v>
      </c>
      <c r="C23" s="58">
        <v>1033.5</v>
      </c>
    </row>
    <row r="24" spans="1:3" ht="12.75" x14ac:dyDescent="0.2">
      <c r="A24" s="39" t="s">
        <v>15</v>
      </c>
      <c r="B24" s="41">
        <v>28000</v>
      </c>
      <c r="C24" s="58">
        <v>32704.7</v>
      </c>
    </row>
    <row r="25" spans="1:3" ht="12.75" x14ac:dyDescent="0.2">
      <c r="A25" s="39" t="s">
        <v>16</v>
      </c>
      <c r="B25" s="41">
        <v>10000</v>
      </c>
      <c r="C25" s="58">
        <v>13621</v>
      </c>
    </row>
    <row r="26" spans="1:3" ht="12.75" x14ac:dyDescent="0.2">
      <c r="A26" s="39" t="s">
        <v>17</v>
      </c>
      <c r="B26" s="41">
        <v>66000</v>
      </c>
      <c r="C26" s="58">
        <v>54830</v>
      </c>
    </row>
    <row r="27" spans="1:3" ht="12.75" x14ac:dyDescent="0.2">
      <c r="A27" s="39" t="s">
        <v>18</v>
      </c>
      <c r="B27" s="41">
        <v>91238</v>
      </c>
      <c r="C27" s="58">
        <v>25324.6</v>
      </c>
    </row>
    <row r="28" spans="1:3" ht="12.75" x14ac:dyDescent="0.2">
      <c r="A28" s="39" t="s">
        <v>19</v>
      </c>
      <c r="B28" s="41">
        <v>59600</v>
      </c>
      <c r="C28" s="58">
        <v>45221.2</v>
      </c>
    </row>
    <row r="29" spans="1:3" ht="12.75" x14ac:dyDescent="0.2">
      <c r="A29" s="35" t="s">
        <v>20</v>
      </c>
      <c r="B29" s="41">
        <v>159350</v>
      </c>
      <c r="C29" s="57">
        <v>147487.29999999999</v>
      </c>
    </row>
    <row r="30" spans="1:3" ht="12.75" x14ac:dyDescent="0.2">
      <c r="A30" s="34" t="s">
        <v>21</v>
      </c>
      <c r="B30" s="42">
        <f>SUM(B31+B39+B46+B47)</f>
        <v>851216</v>
      </c>
      <c r="C30" s="57">
        <f>SUM(C31+C39+C46+C47)</f>
        <v>973174.3</v>
      </c>
    </row>
    <row r="31" spans="1:3" ht="12.75" x14ac:dyDescent="0.2">
      <c r="A31" s="34" t="s">
        <v>22</v>
      </c>
      <c r="B31" s="42">
        <f>SUM(B32:B38)</f>
        <v>325314</v>
      </c>
      <c r="C31" s="57">
        <f>SUM(C32:C38)</f>
        <v>321155.3</v>
      </c>
    </row>
    <row r="32" spans="1:3" ht="12.75" x14ac:dyDescent="0.2">
      <c r="A32" s="39" t="s">
        <v>23</v>
      </c>
      <c r="B32" s="41">
        <v>99242</v>
      </c>
      <c r="C32" s="58">
        <v>98096.5</v>
      </c>
    </row>
    <row r="33" spans="1:3" ht="12.75" x14ac:dyDescent="0.2">
      <c r="A33" s="39" t="s">
        <v>24</v>
      </c>
      <c r="B33" s="41">
        <v>18700</v>
      </c>
      <c r="C33" s="58">
        <v>8974.2999999999993</v>
      </c>
    </row>
    <row r="34" spans="1:3" ht="12.75" x14ac:dyDescent="0.2">
      <c r="A34" s="39" t="s">
        <v>25</v>
      </c>
      <c r="B34" s="41">
        <v>65400</v>
      </c>
      <c r="C34" s="58">
        <v>66616.899999999994</v>
      </c>
    </row>
    <row r="35" spans="1:3" ht="12.75" x14ac:dyDescent="0.2">
      <c r="A35" s="39" t="s">
        <v>26</v>
      </c>
      <c r="B35" s="41">
        <v>57986</v>
      </c>
      <c r="C35" s="58">
        <v>67009.8</v>
      </c>
    </row>
    <row r="36" spans="1:3" ht="12.75" x14ac:dyDescent="0.2">
      <c r="A36" s="39" t="s">
        <v>61</v>
      </c>
      <c r="B36" s="41">
        <v>18660</v>
      </c>
      <c r="C36" s="58">
        <v>19963.400000000001</v>
      </c>
    </row>
    <row r="37" spans="1:3" ht="12.75" x14ac:dyDescent="0.2">
      <c r="A37" s="40" t="s">
        <v>28</v>
      </c>
      <c r="B37" s="41">
        <v>15172</v>
      </c>
      <c r="C37" s="58">
        <v>16728.900000000001</v>
      </c>
    </row>
    <row r="38" spans="1:3" ht="12.75" x14ac:dyDescent="0.2">
      <c r="A38" s="39" t="s">
        <v>29</v>
      </c>
      <c r="B38" s="41">
        <v>50154</v>
      </c>
      <c r="C38" s="58">
        <v>43765.5</v>
      </c>
    </row>
    <row r="39" spans="1:3" ht="12.75" x14ac:dyDescent="0.2">
      <c r="A39" s="34" t="s">
        <v>30</v>
      </c>
      <c r="B39" s="42">
        <f>SUM(B40:B45)</f>
        <v>461147</v>
      </c>
      <c r="C39" s="57">
        <f>SUM(C40:C45)</f>
        <v>576085.69999999995</v>
      </c>
    </row>
    <row r="40" spans="1:3" ht="12.75" x14ac:dyDescent="0.2">
      <c r="A40" s="39" t="s">
        <v>31</v>
      </c>
      <c r="B40" s="41">
        <v>15160</v>
      </c>
      <c r="C40" s="58">
        <v>16363.1</v>
      </c>
    </row>
    <row r="41" spans="1:3" ht="12.75" x14ac:dyDescent="0.2">
      <c r="A41" s="39" t="s">
        <v>32</v>
      </c>
      <c r="B41" s="41">
        <v>19500</v>
      </c>
      <c r="C41" s="58">
        <v>21647.599999999999</v>
      </c>
    </row>
    <row r="42" spans="1:3" ht="12.75" x14ac:dyDescent="0.2">
      <c r="A42" s="39" t="s">
        <v>33</v>
      </c>
      <c r="B42" s="41">
        <v>243459</v>
      </c>
      <c r="C42" s="58">
        <v>269511.3</v>
      </c>
    </row>
    <row r="43" spans="1:3" ht="12.75" x14ac:dyDescent="0.2">
      <c r="A43" s="40" t="s">
        <v>34</v>
      </c>
      <c r="B43" s="41">
        <v>150828</v>
      </c>
      <c r="C43" s="58">
        <v>228574</v>
      </c>
    </row>
    <row r="44" spans="1:3" ht="12.75" x14ac:dyDescent="0.2">
      <c r="A44" s="39" t="s">
        <v>35</v>
      </c>
      <c r="B44" s="41">
        <v>9200</v>
      </c>
      <c r="C44" s="58">
        <v>12158.2</v>
      </c>
    </row>
    <row r="45" spans="1:3" ht="12.75" x14ac:dyDescent="0.2">
      <c r="A45" s="39" t="s">
        <v>36</v>
      </c>
      <c r="B45" s="41">
        <v>23000</v>
      </c>
      <c r="C45" s="58">
        <v>27831.5</v>
      </c>
    </row>
    <row r="46" spans="1:3" ht="12.75" x14ac:dyDescent="0.2">
      <c r="A46" s="34" t="s">
        <v>37</v>
      </c>
      <c r="B46" s="41">
        <v>35845</v>
      </c>
      <c r="C46" s="58">
        <v>36674.9</v>
      </c>
    </row>
    <row r="47" spans="1:3" ht="12.75" x14ac:dyDescent="0.2">
      <c r="A47" s="34" t="s">
        <v>38</v>
      </c>
      <c r="B47" s="41">
        <v>28910</v>
      </c>
      <c r="C47" s="58">
        <v>39258.400000000001</v>
      </c>
    </row>
    <row r="48" spans="1:3" ht="38.25" x14ac:dyDescent="0.2">
      <c r="A48" s="35" t="s">
        <v>39</v>
      </c>
      <c r="B48" s="42">
        <f>SUM(B49+B52)</f>
        <v>54835</v>
      </c>
      <c r="C48" s="57">
        <f>SUM(C49+C52)</f>
        <v>88943.5</v>
      </c>
    </row>
    <row r="49" spans="1:3" ht="12.75" x14ac:dyDescent="0.2">
      <c r="A49" s="35" t="s">
        <v>40</v>
      </c>
      <c r="B49" s="42">
        <f>SUM(B50+B51)</f>
        <v>28850</v>
      </c>
      <c r="C49" s="57">
        <f>SUM(C50+C51)</f>
        <v>60734.5</v>
      </c>
    </row>
    <row r="50" spans="1:3" ht="12.75" x14ac:dyDescent="0.2">
      <c r="A50" s="39" t="s">
        <v>41</v>
      </c>
      <c r="B50" s="41">
        <v>17500</v>
      </c>
      <c r="C50" s="58">
        <v>48534.3</v>
      </c>
    </row>
    <row r="51" spans="1:3" ht="12.75" x14ac:dyDescent="0.2">
      <c r="A51" s="39" t="s">
        <v>42</v>
      </c>
      <c r="B51" s="41">
        <v>11350</v>
      </c>
      <c r="C51" s="58">
        <v>12200.2</v>
      </c>
    </row>
    <row r="52" spans="1:3" ht="12.75" x14ac:dyDescent="0.2">
      <c r="A52" s="34" t="s">
        <v>43</v>
      </c>
      <c r="B52" s="41">
        <v>25985</v>
      </c>
      <c r="C52" s="57">
        <v>28209</v>
      </c>
    </row>
    <row r="53" spans="1:3" ht="12.75" x14ac:dyDescent="0.2">
      <c r="A53" s="39" t="s">
        <v>44</v>
      </c>
      <c r="B53" s="41">
        <v>25985</v>
      </c>
      <c r="C53" s="58">
        <v>28209</v>
      </c>
    </row>
    <row r="54" spans="1:3" ht="12.75" x14ac:dyDescent="0.2">
      <c r="A54" s="34" t="s">
        <v>45</v>
      </c>
      <c r="B54" s="42">
        <f>SUM(B14+B48)</f>
        <v>8480540</v>
      </c>
      <c r="C54" s="57">
        <f>SUM(C14+C48)</f>
        <v>8546520.8000000007</v>
      </c>
    </row>
    <row r="55" spans="1:3" ht="12.75" x14ac:dyDescent="0.2">
      <c r="A55" s="34" t="s">
        <v>46</v>
      </c>
      <c r="B55" s="41">
        <v>1590281</v>
      </c>
      <c r="C55" s="58">
        <v>1389793.6</v>
      </c>
    </row>
    <row r="56" spans="1:3" ht="13.5" thickBot="1" x14ac:dyDescent="0.25">
      <c r="A56" s="48" t="s">
        <v>51</v>
      </c>
      <c r="B56" s="49">
        <f>SUM(B54+B55)</f>
        <v>10070821</v>
      </c>
      <c r="C56" s="49">
        <f>SUM(C54+C55)</f>
        <v>9936314.4000000004</v>
      </c>
    </row>
    <row r="57" spans="1:3" ht="12.75" x14ac:dyDescent="0.2">
      <c r="A57"/>
      <c r="B57"/>
      <c r="C57"/>
    </row>
    <row r="58" spans="1:3" ht="12.75" x14ac:dyDescent="0.2">
      <c r="A58"/>
      <c r="B58"/>
      <c r="C58"/>
    </row>
    <row r="59" spans="1:3" ht="12.75" x14ac:dyDescent="0.2">
      <c r="A59"/>
      <c r="B59"/>
      <c r="C59"/>
    </row>
    <row r="60" spans="1:3" ht="12.75" x14ac:dyDescent="0.2">
      <c r="A60"/>
      <c r="B60"/>
      <c r="C60"/>
    </row>
    <row r="61" spans="1:3" ht="12.75" x14ac:dyDescent="0.2">
      <c r="A61"/>
      <c r="B61"/>
      <c r="C61"/>
    </row>
    <row r="62" spans="1:3" ht="12.75" x14ac:dyDescent="0.2">
      <c r="A62" s="33"/>
      <c r="B62" s="33"/>
      <c r="C62" s="33"/>
    </row>
  </sheetData>
  <customSheetViews>
    <customSheetView guid="{7EA8C0BA-5411-44A0-9628-9A22CD2E3A9E}" showPageBreaks="1" state="hidden">
      <selection activeCell="A37" sqref="A37"/>
      <pageMargins left="0.96" right="0.24" top="0.53" bottom="0.27" header="0.5" footer="0.27"/>
      <pageSetup paperSize="9" orientation="portrait" r:id="rId1"/>
      <headerFooter alignWithMargins="0"/>
    </customSheetView>
  </customSheetViews>
  <mergeCells count="5">
    <mergeCell ref="A8:C8"/>
    <mergeCell ref="A11:C11"/>
    <mergeCell ref="C1:C5"/>
    <mergeCell ref="A7:C7"/>
    <mergeCell ref="A10:C10"/>
  </mergeCells>
  <phoneticPr fontId="5" type="noConversion"/>
  <pageMargins left="0.96" right="0.24" top="0.53" bottom="0.27" header="0.5" footer="0.27"/>
  <pageSetup paperSize="9" orientation="portrait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63"/>
  <sheetViews>
    <sheetView topLeftCell="A37" zoomScaleNormal="100" workbookViewId="0">
      <selection activeCell="C52" sqref="C52"/>
    </sheetView>
  </sheetViews>
  <sheetFormatPr defaultRowHeight="14.25" x14ac:dyDescent="0.2"/>
  <cols>
    <col min="1" max="1" width="49.7109375" style="32" customWidth="1"/>
    <col min="2" max="2" width="17.7109375" style="32" customWidth="1"/>
    <col min="3" max="3" width="20.28515625" style="32" customWidth="1"/>
  </cols>
  <sheetData>
    <row r="1" spans="1:3" ht="14.25" customHeight="1" x14ac:dyDescent="0.2">
      <c r="B1" s="43"/>
      <c r="C1" s="104" t="s">
        <v>54</v>
      </c>
    </row>
    <row r="2" spans="1:3" ht="12.75" customHeight="1" x14ac:dyDescent="0.2">
      <c r="A2" s="36"/>
      <c r="B2"/>
      <c r="C2" s="105"/>
    </row>
    <row r="3" spans="1:3" ht="12.75" x14ac:dyDescent="0.2">
      <c r="A3" s="37"/>
      <c r="B3"/>
      <c r="C3" s="105"/>
    </row>
    <row r="4" spans="1:3" ht="12.75" x14ac:dyDescent="0.2">
      <c r="A4" s="37"/>
      <c r="B4"/>
      <c r="C4" s="105"/>
    </row>
    <row r="5" spans="1:3" ht="12.75" x14ac:dyDescent="0.2">
      <c r="A5" s="37"/>
      <c r="B5"/>
      <c r="C5" s="105"/>
    </row>
    <row r="6" spans="1:3" ht="12.75" x14ac:dyDescent="0.2">
      <c r="A6" s="37"/>
      <c r="B6"/>
      <c r="C6"/>
    </row>
    <row r="7" spans="1:3" ht="12.75" x14ac:dyDescent="0.2">
      <c r="A7" s="102" t="s">
        <v>56</v>
      </c>
      <c r="B7" s="102"/>
      <c r="C7" s="102"/>
    </row>
    <row r="8" spans="1:3" ht="12.75" x14ac:dyDescent="0.2">
      <c r="A8" s="102" t="s">
        <v>60</v>
      </c>
      <c r="B8" s="102"/>
      <c r="C8" s="102"/>
    </row>
    <row r="9" spans="1:3" ht="12.75" x14ac:dyDescent="0.2">
      <c r="A9" s="44"/>
      <c r="B9" s="44"/>
      <c r="C9" s="44"/>
    </row>
    <row r="10" spans="1:3" ht="12.75" x14ac:dyDescent="0.2">
      <c r="A10" s="103" t="s">
        <v>57</v>
      </c>
      <c r="B10" s="103"/>
      <c r="C10" s="103"/>
    </row>
    <row r="11" spans="1:3" ht="12.75" x14ac:dyDescent="0.2">
      <c r="A11" s="107" t="s">
        <v>58</v>
      </c>
      <c r="B11" s="107"/>
      <c r="C11" s="107"/>
    </row>
    <row r="12" spans="1:3" ht="13.5" thickBot="1" x14ac:dyDescent="0.25">
      <c r="A12" s="106" t="s">
        <v>2</v>
      </c>
      <c r="B12" s="106"/>
      <c r="C12" s="106"/>
    </row>
    <row r="13" spans="1:3" ht="13.5" thickBot="1" x14ac:dyDescent="0.25">
      <c r="A13" s="52" t="s">
        <v>59</v>
      </c>
      <c r="B13" s="53" t="s">
        <v>3</v>
      </c>
      <c r="C13" s="54" t="s">
        <v>4</v>
      </c>
    </row>
    <row r="14" spans="1:3" ht="12.75" x14ac:dyDescent="0.2">
      <c r="A14" s="50" t="s">
        <v>2</v>
      </c>
      <c r="B14" s="62">
        <f>SUM(B15+B31)</f>
        <v>10280077</v>
      </c>
      <c r="C14" s="56">
        <f>SUM(C15+C31)</f>
        <v>10315287.600000001</v>
      </c>
    </row>
    <row r="15" spans="1:3" ht="12.75" x14ac:dyDescent="0.2">
      <c r="A15" s="34" t="s">
        <v>5</v>
      </c>
      <c r="B15" s="42">
        <f>SUM(B16+B19+B30)</f>
        <v>9428861</v>
      </c>
      <c r="C15" s="57">
        <f>SUM(C16+C19+C30)</f>
        <v>9342113.3000000007</v>
      </c>
    </row>
    <row r="16" spans="1:3" ht="12.75" x14ac:dyDescent="0.2">
      <c r="A16" s="34" t="s">
        <v>6</v>
      </c>
      <c r="B16" s="42">
        <f>SUM(B17+B18)</f>
        <v>2175641</v>
      </c>
      <c r="C16" s="57">
        <f>SUM(C17+C18)</f>
        <v>2783114.2</v>
      </c>
    </row>
    <row r="17" spans="1:3" ht="12.75" x14ac:dyDescent="0.2">
      <c r="A17" s="45" t="s">
        <v>7</v>
      </c>
      <c r="B17" s="46">
        <v>1338234</v>
      </c>
      <c r="C17" s="60">
        <v>1614164.2</v>
      </c>
    </row>
    <row r="18" spans="1:3" ht="12.75" x14ac:dyDescent="0.2">
      <c r="A18" s="45" t="s">
        <v>8</v>
      </c>
      <c r="B18" s="46">
        <v>837407</v>
      </c>
      <c r="C18" s="60">
        <v>1168950</v>
      </c>
    </row>
    <row r="19" spans="1:3" ht="12.75" x14ac:dyDescent="0.2">
      <c r="A19" s="34" t="s">
        <v>9</v>
      </c>
      <c r="B19" s="42">
        <f>SUM(B20:B29)</f>
        <v>7093870</v>
      </c>
      <c r="C19" s="57">
        <f>SUM(C20:C29)</f>
        <v>6411511.7999999998</v>
      </c>
    </row>
    <row r="20" spans="1:3" ht="12.75" x14ac:dyDescent="0.2">
      <c r="A20" s="45" t="s">
        <v>10</v>
      </c>
      <c r="B20" s="46">
        <v>4628807</v>
      </c>
      <c r="C20" s="60">
        <v>3930095.8</v>
      </c>
    </row>
    <row r="21" spans="1:3" ht="25.5" x14ac:dyDescent="0.2">
      <c r="A21" s="47" t="s">
        <v>11</v>
      </c>
      <c r="B21" s="46">
        <v>13000</v>
      </c>
      <c r="C21" s="60">
        <v>13811.1</v>
      </c>
    </row>
    <row r="22" spans="1:3" ht="25.5" x14ac:dyDescent="0.2">
      <c r="A22" s="47" t="s">
        <v>12</v>
      </c>
      <c r="B22" s="46">
        <v>341353</v>
      </c>
      <c r="C22" s="60">
        <v>437159.6</v>
      </c>
    </row>
    <row r="23" spans="1:3" ht="12.75" x14ac:dyDescent="0.2">
      <c r="A23" s="45" t="s">
        <v>13</v>
      </c>
      <c r="B23" s="46">
        <v>1500</v>
      </c>
      <c r="C23" s="60">
        <v>1033.5</v>
      </c>
    </row>
    <row r="24" spans="1:3" ht="12.75" x14ac:dyDescent="0.2">
      <c r="A24" s="45" t="s">
        <v>14</v>
      </c>
      <c r="B24" s="46">
        <v>1854372</v>
      </c>
      <c r="C24" s="60">
        <v>1857710.3</v>
      </c>
    </row>
    <row r="25" spans="1:3" ht="12.75" x14ac:dyDescent="0.2">
      <c r="A25" s="45" t="s">
        <v>15</v>
      </c>
      <c r="B25" s="46">
        <v>28000</v>
      </c>
      <c r="C25" s="60">
        <v>32704.7</v>
      </c>
    </row>
    <row r="26" spans="1:3" ht="12.75" x14ac:dyDescent="0.2">
      <c r="A26" s="45" t="s">
        <v>16</v>
      </c>
      <c r="B26" s="46">
        <v>10000</v>
      </c>
      <c r="C26" s="60">
        <v>13621</v>
      </c>
    </row>
    <row r="27" spans="1:3" ht="12.75" x14ac:dyDescent="0.2">
      <c r="A27" s="45" t="s">
        <v>17</v>
      </c>
      <c r="B27" s="46">
        <v>66000</v>
      </c>
      <c r="C27" s="60">
        <v>54830</v>
      </c>
    </row>
    <row r="28" spans="1:3" ht="12.75" x14ac:dyDescent="0.2">
      <c r="A28" s="45" t="s">
        <v>18</v>
      </c>
      <c r="B28" s="46">
        <v>91238</v>
      </c>
      <c r="C28" s="60">
        <v>25324.6</v>
      </c>
    </row>
    <row r="29" spans="1:3" ht="12.75" x14ac:dyDescent="0.2">
      <c r="A29" s="45" t="s">
        <v>19</v>
      </c>
      <c r="B29" s="46">
        <v>59600</v>
      </c>
      <c r="C29" s="60">
        <v>45221.2</v>
      </c>
    </row>
    <row r="30" spans="1:3" ht="12.75" x14ac:dyDescent="0.2">
      <c r="A30" s="35" t="s">
        <v>20</v>
      </c>
      <c r="B30" s="46">
        <v>159350</v>
      </c>
      <c r="C30" s="57">
        <v>147487.29999999999</v>
      </c>
    </row>
    <row r="31" spans="1:3" ht="12.75" x14ac:dyDescent="0.2">
      <c r="A31" s="34" t="s">
        <v>21</v>
      </c>
      <c r="B31" s="42">
        <f>SUM(B32+B40+B47+B48)</f>
        <v>851216</v>
      </c>
      <c r="C31" s="57">
        <f>SUM(C32+C40+C47+C48)</f>
        <v>973174.3</v>
      </c>
    </row>
    <row r="32" spans="1:3" ht="12.75" x14ac:dyDescent="0.2">
      <c r="A32" s="34" t="s">
        <v>22</v>
      </c>
      <c r="B32" s="42">
        <f>SUM(B33:B39)</f>
        <v>325314</v>
      </c>
      <c r="C32" s="57">
        <f>SUM(C33:C39)</f>
        <v>321155.3</v>
      </c>
    </row>
    <row r="33" spans="1:3" ht="12.75" x14ac:dyDescent="0.2">
      <c r="A33" s="45" t="s">
        <v>23</v>
      </c>
      <c r="B33" s="46">
        <v>99242</v>
      </c>
      <c r="C33" s="60">
        <v>98096.5</v>
      </c>
    </row>
    <row r="34" spans="1:3" ht="12.75" x14ac:dyDescent="0.2">
      <c r="A34" s="45" t="s">
        <v>24</v>
      </c>
      <c r="B34" s="46">
        <v>18700</v>
      </c>
      <c r="C34" s="60">
        <v>8974.2999999999993</v>
      </c>
    </row>
    <row r="35" spans="1:3" ht="12.75" x14ac:dyDescent="0.2">
      <c r="A35" s="45" t="s">
        <v>25</v>
      </c>
      <c r="B35" s="46">
        <v>65400</v>
      </c>
      <c r="C35" s="60">
        <v>66616.899999999994</v>
      </c>
    </row>
    <row r="36" spans="1:3" ht="12.75" x14ac:dyDescent="0.2">
      <c r="A36" s="45" t="s">
        <v>26</v>
      </c>
      <c r="B36" s="46">
        <v>57986</v>
      </c>
      <c r="C36" s="60">
        <v>67009.8</v>
      </c>
    </row>
    <row r="37" spans="1:3" ht="12.75" x14ac:dyDescent="0.2">
      <c r="A37" s="45" t="s">
        <v>27</v>
      </c>
      <c r="B37" s="46">
        <v>18660</v>
      </c>
      <c r="C37" s="60">
        <v>19963.400000000001</v>
      </c>
    </row>
    <row r="38" spans="1:3" ht="12.75" x14ac:dyDescent="0.2">
      <c r="A38" s="47" t="s">
        <v>28</v>
      </c>
      <c r="B38" s="46">
        <v>15172</v>
      </c>
      <c r="C38" s="60">
        <v>16728.900000000001</v>
      </c>
    </row>
    <row r="39" spans="1:3" ht="12.75" x14ac:dyDescent="0.2">
      <c r="A39" s="45" t="s">
        <v>29</v>
      </c>
      <c r="B39" s="46">
        <v>50154</v>
      </c>
      <c r="C39" s="60">
        <v>43765.5</v>
      </c>
    </row>
    <row r="40" spans="1:3" ht="12.75" x14ac:dyDescent="0.2">
      <c r="A40" s="34" t="s">
        <v>30</v>
      </c>
      <c r="B40" s="42">
        <f>SUM(B41:B46)</f>
        <v>461147</v>
      </c>
      <c r="C40" s="57">
        <f>SUM(C41:C46)</f>
        <v>576085.69999999995</v>
      </c>
    </row>
    <row r="41" spans="1:3" ht="12.75" x14ac:dyDescent="0.2">
      <c r="A41" s="45" t="s">
        <v>31</v>
      </c>
      <c r="B41" s="46">
        <v>15160</v>
      </c>
      <c r="C41" s="60">
        <v>16363.1</v>
      </c>
    </row>
    <row r="42" spans="1:3" ht="12.75" x14ac:dyDescent="0.2">
      <c r="A42" s="45" t="s">
        <v>32</v>
      </c>
      <c r="B42" s="46">
        <v>19500</v>
      </c>
      <c r="C42" s="60">
        <v>21647.599999999999</v>
      </c>
    </row>
    <row r="43" spans="1:3" ht="12.75" x14ac:dyDescent="0.2">
      <c r="A43" s="45" t="s">
        <v>33</v>
      </c>
      <c r="B43" s="46">
        <v>243459</v>
      </c>
      <c r="C43" s="60">
        <v>269511.3</v>
      </c>
    </row>
    <row r="44" spans="1:3" ht="12.75" x14ac:dyDescent="0.2">
      <c r="A44" s="47" t="s">
        <v>34</v>
      </c>
      <c r="B44" s="46">
        <v>150828</v>
      </c>
      <c r="C44" s="60">
        <v>228574</v>
      </c>
    </row>
    <row r="45" spans="1:3" ht="12.75" x14ac:dyDescent="0.2">
      <c r="A45" s="45" t="s">
        <v>35</v>
      </c>
      <c r="B45" s="46">
        <v>9200</v>
      </c>
      <c r="C45" s="60">
        <v>12158.2</v>
      </c>
    </row>
    <row r="46" spans="1:3" ht="12.75" x14ac:dyDescent="0.2">
      <c r="A46" s="45" t="s">
        <v>36</v>
      </c>
      <c r="B46" s="46">
        <v>23000</v>
      </c>
      <c r="C46" s="60">
        <v>27831.5</v>
      </c>
    </row>
    <row r="47" spans="1:3" ht="12.75" x14ac:dyDescent="0.2">
      <c r="A47" s="34" t="s">
        <v>37</v>
      </c>
      <c r="B47" s="46">
        <v>35845</v>
      </c>
      <c r="C47" s="60">
        <v>36674.9</v>
      </c>
    </row>
    <row r="48" spans="1:3" ht="12.75" x14ac:dyDescent="0.2">
      <c r="A48" s="34" t="s">
        <v>38</v>
      </c>
      <c r="B48" s="46">
        <v>28910</v>
      </c>
      <c r="C48" s="60">
        <v>39258.400000000001</v>
      </c>
    </row>
    <row r="49" spans="1:3" ht="38.25" x14ac:dyDescent="0.2">
      <c r="A49" s="35" t="s">
        <v>39</v>
      </c>
      <c r="B49" s="42">
        <f>SUM(B50+B53)</f>
        <v>54835</v>
      </c>
      <c r="C49" s="57">
        <f>SUM(C50+C53)</f>
        <v>88943.5</v>
      </c>
    </row>
    <row r="50" spans="1:3" ht="12.75" x14ac:dyDescent="0.2">
      <c r="A50" s="35" t="s">
        <v>40</v>
      </c>
      <c r="B50" s="42">
        <f>SUM(B51+B52)</f>
        <v>28850</v>
      </c>
      <c r="C50" s="57">
        <f>SUM(C51+C52)</f>
        <v>60734.5</v>
      </c>
    </row>
    <row r="51" spans="1:3" ht="12.75" x14ac:dyDescent="0.2">
      <c r="A51" s="45" t="s">
        <v>41</v>
      </c>
      <c r="B51" s="46">
        <v>17500</v>
      </c>
      <c r="C51" s="60">
        <v>48534.3</v>
      </c>
    </row>
    <row r="52" spans="1:3" ht="12.75" x14ac:dyDescent="0.2">
      <c r="A52" s="45" t="s">
        <v>42</v>
      </c>
      <c r="B52" s="46">
        <v>11350</v>
      </c>
      <c r="C52" s="60">
        <v>12200.2</v>
      </c>
    </row>
    <row r="53" spans="1:3" ht="12.75" x14ac:dyDescent="0.2">
      <c r="A53" s="34" t="s">
        <v>43</v>
      </c>
      <c r="B53" s="46">
        <v>25985</v>
      </c>
      <c r="C53" s="57">
        <v>28209</v>
      </c>
    </row>
    <row r="54" spans="1:3" ht="12.75" x14ac:dyDescent="0.2">
      <c r="A54" s="45" t="s">
        <v>44</v>
      </c>
      <c r="B54" s="46">
        <v>25985</v>
      </c>
      <c r="C54" s="60">
        <v>28209</v>
      </c>
    </row>
    <row r="55" spans="1:3" ht="12.75" x14ac:dyDescent="0.2">
      <c r="A55" s="34" t="s">
        <v>45</v>
      </c>
      <c r="B55" s="42">
        <f>SUM(B14+B49)</f>
        <v>10334912</v>
      </c>
      <c r="C55" s="57">
        <f>SUM(C14+C49)</f>
        <v>10404231.100000001</v>
      </c>
    </row>
    <row r="56" spans="1:3" ht="12.75" x14ac:dyDescent="0.2">
      <c r="A56" s="34" t="s">
        <v>46</v>
      </c>
      <c r="B56" s="46">
        <v>1590281</v>
      </c>
      <c r="C56" s="60">
        <v>1389793.6</v>
      </c>
    </row>
    <row r="57" spans="1:3" ht="13.5" thickBot="1" x14ac:dyDescent="0.25">
      <c r="A57" s="48" t="s">
        <v>51</v>
      </c>
      <c r="B57" s="42">
        <f>SUM(B55+B56)</f>
        <v>11925193</v>
      </c>
      <c r="C57" s="61">
        <f>SUM(C55+C56)</f>
        <v>11794024.700000001</v>
      </c>
    </row>
    <row r="58" spans="1:3" ht="12.75" x14ac:dyDescent="0.2">
      <c r="A58"/>
      <c r="B58"/>
      <c r="C58"/>
    </row>
    <row r="59" spans="1:3" ht="12.75" x14ac:dyDescent="0.2">
      <c r="A59"/>
      <c r="B59"/>
      <c r="C59"/>
    </row>
    <row r="60" spans="1:3" ht="12.75" x14ac:dyDescent="0.2">
      <c r="A60"/>
      <c r="B60"/>
      <c r="C60"/>
    </row>
    <row r="61" spans="1:3" ht="12.75" x14ac:dyDescent="0.2">
      <c r="A61"/>
      <c r="B61"/>
      <c r="C61"/>
    </row>
    <row r="62" spans="1:3" ht="12.75" x14ac:dyDescent="0.2">
      <c r="A62"/>
      <c r="B62"/>
      <c r="C62"/>
    </row>
    <row r="63" spans="1:3" ht="12.75" x14ac:dyDescent="0.2">
      <c r="A63" s="36"/>
      <c r="B63" s="36"/>
      <c r="C63" s="36"/>
    </row>
  </sheetData>
  <customSheetViews>
    <customSheetView guid="{7EA8C0BA-5411-44A0-9628-9A22CD2E3A9E}" showPageBreaks="1" state="hidden" topLeftCell="A37">
      <selection activeCell="C52" sqref="C52"/>
      <pageMargins left="0.96" right="0.24" top="0.53" bottom="0.27" header="0.5" footer="0.27"/>
      <pageSetup paperSize="9" orientation="portrait" r:id="rId1"/>
      <headerFooter alignWithMargins="0"/>
    </customSheetView>
  </customSheetViews>
  <mergeCells count="6">
    <mergeCell ref="C1:C5"/>
    <mergeCell ref="A7:C7"/>
    <mergeCell ref="A12:C12"/>
    <mergeCell ref="A11:C11"/>
    <mergeCell ref="A8:C8"/>
    <mergeCell ref="A10:C10"/>
  </mergeCells>
  <phoneticPr fontId="5" type="noConversion"/>
  <pageMargins left="0.96" right="0.24" top="0.53" bottom="0.27" header="0.5" footer="0.27"/>
  <pageSetup paperSize="9" orientation="portrait" r:id="rId2"/>
  <headerFooter alignWithMargins="0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52"/>
  <sheetViews>
    <sheetView workbookViewId="0">
      <selection activeCell="E22" sqref="E22"/>
    </sheetView>
  </sheetViews>
  <sheetFormatPr defaultRowHeight="12.75" x14ac:dyDescent="0.2"/>
  <cols>
    <col min="1" max="1" width="33.5703125" customWidth="1"/>
    <col min="2" max="2" width="12.42578125" customWidth="1"/>
    <col min="3" max="3" width="10.85546875" customWidth="1"/>
    <col min="4" max="4" width="10.7109375" customWidth="1"/>
    <col min="5" max="5" width="10.85546875" customWidth="1"/>
    <col min="6" max="6" width="22.85546875" customWidth="1"/>
  </cols>
  <sheetData>
    <row r="1" spans="1:11" ht="51.75" customHeight="1" x14ac:dyDescent="0.2">
      <c r="A1" s="25"/>
      <c r="B1" s="25"/>
      <c r="C1" s="25"/>
      <c r="D1" s="109" t="s">
        <v>49</v>
      </c>
      <c r="E1" s="110"/>
      <c r="F1" s="25"/>
      <c r="G1" s="15"/>
    </row>
    <row r="3" spans="1:11" ht="21" customHeight="1" x14ac:dyDescent="0.25">
      <c r="A3" s="31" t="s">
        <v>0</v>
      </c>
      <c r="B3" s="31"/>
      <c r="C3" s="31"/>
      <c r="D3" s="31"/>
      <c r="E3" s="31"/>
      <c r="F3" s="31"/>
      <c r="G3" s="1"/>
      <c r="H3" s="1"/>
      <c r="I3" s="1"/>
      <c r="J3" s="2"/>
      <c r="K3" s="2"/>
    </row>
    <row r="5" spans="1:11" x14ac:dyDescent="0.2">
      <c r="A5" s="108" t="s">
        <v>1</v>
      </c>
      <c r="B5" s="108"/>
      <c r="C5" s="108"/>
      <c r="D5" s="108"/>
      <c r="E5" s="24"/>
    </row>
    <row r="6" spans="1:11" ht="13.5" thickBot="1" x14ac:dyDescent="0.25"/>
    <row r="7" spans="1:11" ht="13.5" thickBot="1" x14ac:dyDescent="0.25">
      <c r="A7" s="5" t="s">
        <v>2</v>
      </c>
      <c r="B7" s="6" t="s">
        <v>3</v>
      </c>
      <c r="C7" s="17" t="s">
        <v>4</v>
      </c>
      <c r="D7" s="29" t="s">
        <v>48</v>
      </c>
      <c r="E7" s="30" t="s">
        <v>50</v>
      </c>
    </row>
    <row r="8" spans="1:11" x14ac:dyDescent="0.2">
      <c r="A8" s="8" t="s">
        <v>2</v>
      </c>
      <c r="B8" s="4">
        <v>2198275</v>
      </c>
      <c r="C8" s="18">
        <v>2231516.9</v>
      </c>
      <c r="D8" s="4">
        <f>SUM(C8-B8)</f>
        <v>33241.899999999907</v>
      </c>
      <c r="E8" s="28">
        <f>SUM(C8*100/B8)</f>
        <v>101.51218114203182</v>
      </c>
    </row>
    <row r="9" spans="1:11" x14ac:dyDescent="0.2">
      <c r="A9" s="9" t="s">
        <v>5</v>
      </c>
      <c r="B9" s="3">
        <v>1965134</v>
      </c>
      <c r="C9" s="19">
        <v>1950037.2</v>
      </c>
      <c r="D9" s="3">
        <f>SUM(C9-B9)</f>
        <v>-15096.800000000047</v>
      </c>
      <c r="E9" s="26">
        <f t="shared" ref="E9:E51" si="0">SUM(C9*100/B9)</f>
        <v>99.23176740110344</v>
      </c>
    </row>
    <row r="10" spans="1:11" x14ac:dyDescent="0.2">
      <c r="A10" s="9" t="s">
        <v>6</v>
      </c>
      <c r="B10" s="3">
        <v>382182</v>
      </c>
      <c r="C10" s="19">
        <v>466973.5</v>
      </c>
      <c r="D10" s="3">
        <f>SUM(C10-B10)</f>
        <v>84791.5</v>
      </c>
      <c r="E10" s="26">
        <f t="shared" si="0"/>
        <v>122.18615738051504</v>
      </c>
    </row>
    <row r="11" spans="1:11" x14ac:dyDescent="0.2">
      <c r="A11" s="10" t="s">
        <v>7</v>
      </c>
      <c r="B11" s="3">
        <v>293721</v>
      </c>
      <c r="C11" s="19">
        <v>319879.40000000002</v>
      </c>
      <c r="D11" s="3">
        <f t="shared" ref="D11:D51" si="1">SUM(C11-B11)</f>
        <v>26158.400000000023</v>
      </c>
      <c r="E11" s="26">
        <f t="shared" si="0"/>
        <v>108.90586645149651</v>
      </c>
    </row>
    <row r="12" spans="1:11" x14ac:dyDescent="0.2">
      <c r="A12" s="10" t="s">
        <v>8</v>
      </c>
      <c r="B12" s="3">
        <v>88461</v>
      </c>
      <c r="C12" s="19">
        <v>147094.1</v>
      </c>
      <c r="D12" s="3">
        <f t="shared" si="1"/>
        <v>58633.100000000006</v>
      </c>
      <c r="E12" s="26">
        <f t="shared" si="0"/>
        <v>166.28129910355977</v>
      </c>
    </row>
    <row r="13" spans="1:11" x14ac:dyDescent="0.2">
      <c r="A13" s="9" t="s">
        <v>9</v>
      </c>
      <c r="B13" s="3">
        <v>1550308</v>
      </c>
      <c r="C13" s="19">
        <v>1444609</v>
      </c>
      <c r="D13" s="3">
        <f t="shared" si="1"/>
        <v>-105699</v>
      </c>
      <c r="E13" s="26">
        <f t="shared" si="0"/>
        <v>93.182064467189747</v>
      </c>
    </row>
    <row r="14" spans="1:11" x14ac:dyDescent="0.2">
      <c r="A14" s="10" t="s">
        <v>10</v>
      </c>
      <c r="B14" s="3">
        <v>1005426</v>
      </c>
      <c r="C14" s="19">
        <v>918904.1</v>
      </c>
      <c r="D14" s="3">
        <f t="shared" si="1"/>
        <v>-86521.900000000023</v>
      </c>
      <c r="E14" s="26">
        <f t="shared" si="0"/>
        <v>91.394503424419099</v>
      </c>
    </row>
    <row r="15" spans="1:11" ht="25.5" customHeight="1" x14ac:dyDescent="0.2">
      <c r="A15" s="11" t="s">
        <v>11</v>
      </c>
      <c r="B15" s="3">
        <v>3249</v>
      </c>
      <c r="C15" s="19">
        <v>3156.8</v>
      </c>
      <c r="D15" s="3">
        <f t="shared" si="1"/>
        <v>-92.199999999999818</v>
      </c>
      <c r="E15" s="26">
        <f t="shared" si="0"/>
        <v>97.162203755001542</v>
      </c>
    </row>
    <row r="16" spans="1:11" ht="27" customHeight="1" x14ac:dyDescent="0.2">
      <c r="A16" s="11" t="s">
        <v>12</v>
      </c>
      <c r="B16" s="3">
        <v>85338</v>
      </c>
      <c r="C16" s="19">
        <v>104767.5</v>
      </c>
      <c r="D16" s="3">
        <f t="shared" si="1"/>
        <v>19429.5</v>
      </c>
      <c r="E16" s="26">
        <f t="shared" si="0"/>
        <v>122.7677002038951</v>
      </c>
    </row>
    <row r="17" spans="1:5" x14ac:dyDescent="0.2">
      <c r="A17" s="10" t="s">
        <v>13</v>
      </c>
      <c r="B17" s="3">
        <v>612</v>
      </c>
      <c r="C17" s="19">
        <v>744.3</v>
      </c>
      <c r="D17" s="3">
        <f t="shared" si="1"/>
        <v>132.29999999999995</v>
      </c>
      <c r="E17" s="26">
        <f t="shared" si="0"/>
        <v>121.61764705882354</v>
      </c>
    </row>
    <row r="18" spans="1:5" x14ac:dyDescent="0.2">
      <c r="A18" s="10" t="s">
        <v>14</v>
      </c>
      <c r="B18" s="3">
        <v>369313</v>
      </c>
      <c r="C18" s="19">
        <v>361852.2</v>
      </c>
      <c r="D18" s="3">
        <f t="shared" si="1"/>
        <v>-7460.7999999999884</v>
      </c>
      <c r="E18" s="26">
        <f t="shared" si="0"/>
        <v>97.979816578349528</v>
      </c>
    </row>
    <row r="19" spans="1:5" x14ac:dyDescent="0.2">
      <c r="A19" s="10" t="s">
        <v>15</v>
      </c>
      <c r="B19" s="3">
        <v>16452</v>
      </c>
      <c r="C19" s="19">
        <v>18672.599999999999</v>
      </c>
      <c r="D19" s="3">
        <f t="shared" si="1"/>
        <v>2220.5999999999985</v>
      </c>
      <c r="E19" s="26">
        <f t="shared" si="0"/>
        <v>113.4974471188913</v>
      </c>
    </row>
    <row r="20" spans="1:5" x14ac:dyDescent="0.2">
      <c r="A20" s="10" t="s">
        <v>16</v>
      </c>
      <c r="B20" s="3">
        <v>1565</v>
      </c>
      <c r="C20" s="19">
        <v>2961.8</v>
      </c>
      <c r="D20" s="3">
        <f t="shared" si="1"/>
        <v>1396.8000000000002</v>
      </c>
      <c r="E20" s="26">
        <f t="shared" si="0"/>
        <v>189.25239616613419</v>
      </c>
    </row>
    <row r="21" spans="1:5" x14ac:dyDescent="0.2">
      <c r="A21" s="10" t="s">
        <v>17</v>
      </c>
      <c r="B21" s="3">
        <v>11709</v>
      </c>
      <c r="C21" s="19">
        <v>10922.9</v>
      </c>
      <c r="D21" s="3">
        <f t="shared" si="1"/>
        <v>-786.10000000000036</v>
      </c>
      <c r="E21" s="26">
        <f t="shared" si="0"/>
        <v>93.286360918951232</v>
      </c>
    </row>
    <row r="22" spans="1:5" x14ac:dyDescent="0.2">
      <c r="A22" s="10" t="s">
        <v>18</v>
      </c>
      <c r="B22" s="3">
        <v>42745</v>
      </c>
      <c r="C22" s="19">
        <v>10774.3</v>
      </c>
      <c r="D22" s="3">
        <f t="shared" si="1"/>
        <v>-31970.7</v>
      </c>
      <c r="E22" s="26">
        <f t="shared" si="0"/>
        <v>25.205989004561935</v>
      </c>
    </row>
    <row r="23" spans="1:5" x14ac:dyDescent="0.2">
      <c r="A23" s="10" t="s">
        <v>19</v>
      </c>
      <c r="B23" s="3">
        <v>13899</v>
      </c>
      <c r="C23" s="19">
        <v>10708.5</v>
      </c>
      <c r="D23" s="3">
        <f t="shared" si="1"/>
        <v>-3190.5</v>
      </c>
      <c r="E23" s="26">
        <f t="shared" si="0"/>
        <v>77.045111159076185</v>
      </c>
    </row>
    <row r="24" spans="1:5" ht="28.5" customHeight="1" x14ac:dyDescent="0.2">
      <c r="A24" s="12" t="s">
        <v>20</v>
      </c>
      <c r="B24" s="3">
        <v>32644</v>
      </c>
      <c r="C24" s="19">
        <v>38454.699999999997</v>
      </c>
      <c r="D24" s="3">
        <f t="shared" si="1"/>
        <v>5810.6999999999971</v>
      </c>
      <c r="E24" s="26">
        <f t="shared" si="0"/>
        <v>117.80020830780541</v>
      </c>
    </row>
    <row r="25" spans="1:5" x14ac:dyDescent="0.2">
      <c r="A25" s="9" t="s">
        <v>21</v>
      </c>
      <c r="B25" s="3">
        <v>233141</v>
      </c>
      <c r="C25" s="19">
        <v>281310.40000000002</v>
      </c>
      <c r="D25" s="3">
        <f t="shared" si="1"/>
        <v>48169.400000000023</v>
      </c>
      <c r="E25" s="26">
        <f t="shared" si="0"/>
        <v>120.66105918735875</v>
      </c>
    </row>
    <row r="26" spans="1:5" x14ac:dyDescent="0.2">
      <c r="A26" s="9" t="s">
        <v>22</v>
      </c>
      <c r="B26" s="3">
        <v>114344</v>
      </c>
      <c r="C26" s="19">
        <v>118111.8</v>
      </c>
      <c r="D26" s="3">
        <f t="shared" si="1"/>
        <v>3767.8000000000029</v>
      </c>
      <c r="E26" s="26">
        <f t="shared" si="0"/>
        <v>103.29514447631708</v>
      </c>
    </row>
    <row r="27" spans="1:5" x14ac:dyDescent="0.2">
      <c r="A27" s="10" t="s">
        <v>23</v>
      </c>
      <c r="B27" s="3">
        <v>25752</v>
      </c>
      <c r="C27" s="19">
        <v>27533.599999999999</v>
      </c>
      <c r="D27" s="3">
        <f t="shared" si="1"/>
        <v>1781.5999999999985</v>
      </c>
      <c r="E27" s="26">
        <f t="shared" si="0"/>
        <v>106.91829760795278</v>
      </c>
    </row>
    <row r="28" spans="1:5" x14ac:dyDescent="0.2">
      <c r="A28" s="10" t="s">
        <v>24</v>
      </c>
      <c r="B28" s="3">
        <v>4476</v>
      </c>
      <c r="C28" s="19">
        <v>3164.8</v>
      </c>
      <c r="D28" s="3">
        <f t="shared" si="1"/>
        <v>-1311.1999999999998</v>
      </c>
      <c r="E28" s="26">
        <f t="shared" si="0"/>
        <v>70.705987488829308</v>
      </c>
    </row>
    <row r="29" spans="1:5" x14ac:dyDescent="0.2">
      <c r="A29" s="10" t="s">
        <v>25</v>
      </c>
      <c r="B29" s="3">
        <v>65400</v>
      </c>
      <c r="C29" s="19">
        <v>66616.899999999994</v>
      </c>
      <c r="D29" s="3">
        <f t="shared" si="1"/>
        <v>1216.8999999999942</v>
      </c>
      <c r="E29" s="26">
        <f t="shared" si="0"/>
        <v>101.86070336391435</v>
      </c>
    </row>
    <row r="30" spans="1:5" x14ac:dyDescent="0.2">
      <c r="A30" s="10" t="s">
        <v>26</v>
      </c>
      <c r="B30" s="3"/>
      <c r="C30" s="19">
        <v>-8.8000000000000007</v>
      </c>
      <c r="D30" s="3">
        <f t="shared" si="1"/>
        <v>-8.8000000000000007</v>
      </c>
      <c r="E30" s="26"/>
    </row>
    <row r="31" spans="1:5" x14ac:dyDescent="0.2">
      <c r="A31" s="10" t="s">
        <v>27</v>
      </c>
      <c r="B31" s="3">
        <v>4928</v>
      </c>
      <c r="C31" s="19">
        <v>4580.8</v>
      </c>
      <c r="D31" s="3">
        <f t="shared" si="1"/>
        <v>-347.19999999999982</v>
      </c>
      <c r="E31" s="26">
        <f t="shared" si="0"/>
        <v>92.954545454545453</v>
      </c>
    </row>
    <row r="32" spans="1:5" ht="24.75" customHeight="1" x14ac:dyDescent="0.2">
      <c r="A32" s="11" t="s">
        <v>28</v>
      </c>
      <c r="B32" s="3">
        <v>3538</v>
      </c>
      <c r="C32" s="19">
        <v>4150.5</v>
      </c>
      <c r="D32" s="3">
        <f t="shared" si="1"/>
        <v>612.5</v>
      </c>
      <c r="E32" s="26">
        <f t="shared" si="0"/>
        <v>117.31204070096099</v>
      </c>
    </row>
    <row r="33" spans="1:5" x14ac:dyDescent="0.2">
      <c r="A33" s="10" t="s">
        <v>29</v>
      </c>
      <c r="B33" s="3">
        <v>10250</v>
      </c>
      <c r="C33" s="19">
        <v>12074</v>
      </c>
      <c r="D33" s="3">
        <f t="shared" si="1"/>
        <v>1824</v>
      </c>
      <c r="E33" s="26">
        <f t="shared" si="0"/>
        <v>117.79512195121951</v>
      </c>
    </row>
    <row r="34" spans="1:5" x14ac:dyDescent="0.2">
      <c r="A34" s="9" t="s">
        <v>30</v>
      </c>
      <c r="B34" s="3">
        <v>108481</v>
      </c>
      <c r="C34" s="19">
        <v>144716.79999999999</v>
      </c>
      <c r="D34" s="3">
        <f t="shared" si="1"/>
        <v>36235.799999999988</v>
      </c>
      <c r="E34" s="26">
        <f t="shared" si="0"/>
        <v>133.40290004701282</v>
      </c>
    </row>
    <row r="35" spans="1:5" x14ac:dyDescent="0.2">
      <c r="A35" s="10" t="s">
        <v>31</v>
      </c>
      <c r="B35" s="3">
        <v>2996</v>
      </c>
      <c r="C35" s="19">
        <v>2744.3</v>
      </c>
      <c r="D35" s="3">
        <f t="shared" si="1"/>
        <v>-251.69999999999982</v>
      </c>
      <c r="E35" s="26">
        <f t="shared" si="0"/>
        <v>91.598798397863817</v>
      </c>
    </row>
    <row r="36" spans="1:5" x14ac:dyDescent="0.2">
      <c r="A36" s="10" t="s">
        <v>32</v>
      </c>
      <c r="B36" s="3">
        <v>3714</v>
      </c>
      <c r="C36" s="19">
        <v>4740.8999999999996</v>
      </c>
      <c r="D36" s="3">
        <f t="shared" si="1"/>
        <v>1026.8999999999996</v>
      </c>
      <c r="E36" s="26">
        <f t="shared" si="0"/>
        <v>127.64943457189013</v>
      </c>
    </row>
    <row r="37" spans="1:5" x14ac:dyDescent="0.2">
      <c r="A37" s="10" t="s">
        <v>33</v>
      </c>
      <c r="B37" s="3">
        <v>56511</v>
      </c>
      <c r="C37" s="19">
        <v>68828.7</v>
      </c>
      <c r="D37" s="3">
        <f t="shared" si="1"/>
        <v>12317.699999999997</v>
      </c>
      <c r="E37" s="26">
        <f t="shared" si="0"/>
        <v>121.79699527525615</v>
      </c>
    </row>
    <row r="38" spans="1:5" ht="27" customHeight="1" x14ac:dyDescent="0.2">
      <c r="A38" s="11" t="s">
        <v>34</v>
      </c>
      <c r="B38" s="3">
        <v>37701</v>
      </c>
      <c r="C38" s="19">
        <v>58989.8</v>
      </c>
      <c r="D38" s="3">
        <f t="shared" si="1"/>
        <v>21288.800000000003</v>
      </c>
      <c r="E38" s="26">
        <f t="shared" si="0"/>
        <v>156.46746770642687</v>
      </c>
    </row>
    <row r="39" spans="1:5" x14ac:dyDescent="0.2">
      <c r="A39" s="10" t="s">
        <v>35</v>
      </c>
      <c r="B39" s="3">
        <v>1808</v>
      </c>
      <c r="C39" s="19">
        <v>2815.9</v>
      </c>
      <c r="D39" s="3">
        <f t="shared" si="1"/>
        <v>1007.9000000000001</v>
      </c>
      <c r="E39" s="26">
        <f t="shared" si="0"/>
        <v>155.7466814159292</v>
      </c>
    </row>
    <row r="40" spans="1:5" x14ac:dyDescent="0.2">
      <c r="A40" s="10" t="s">
        <v>36</v>
      </c>
      <c r="B40" s="3">
        <v>5751</v>
      </c>
      <c r="C40" s="19">
        <v>6597.2</v>
      </c>
      <c r="D40" s="3">
        <f t="shared" si="1"/>
        <v>846.19999999999982</v>
      </c>
      <c r="E40" s="26">
        <f t="shared" si="0"/>
        <v>114.71396278908016</v>
      </c>
    </row>
    <row r="41" spans="1:5" x14ac:dyDescent="0.2">
      <c r="A41" s="9" t="s">
        <v>37</v>
      </c>
      <c r="B41" s="3">
        <v>7276</v>
      </c>
      <c r="C41" s="19">
        <v>7236.4</v>
      </c>
      <c r="D41" s="3">
        <f t="shared" si="1"/>
        <v>-39.600000000000364</v>
      </c>
      <c r="E41" s="26">
        <f t="shared" si="0"/>
        <v>99.45574491478834</v>
      </c>
    </row>
    <row r="42" spans="1:5" x14ac:dyDescent="0.2">
      <c r="A42" s="9" t="s">
        <v>38</v>
      </c>
      <c r="B42" s="3">
        <v>3040</v>
      </c>
      <c r="C42" s="19">
        <v>11414.7</v>
      </c>
      <c r="D42" s="3">
        <f t="shared" si="1"/>
        <v>8374.7000000000007</v>
      </c>
      <c r="E42" s="26">
        <f t="shared" si="0"/>
        <v>375.48355263157896</v>
      </c>
    </row>
    <row r="43" spans="1:5" ht="50.25" customHeight="1" x14ac:dyDescent="0.2">
      <c r="A43" s="12" t="s">
        <v>39</v>
      </c>
      <c r="B43" s="3">
        <v>11992</v>
      </c>
      <c r="C43" s="19">
        <v>24082</v>
      </c>
      <c r="D43" s="3">
        <f t="shared" si="1"/>
        <v>12090</v>
      </c>
      <c r="E43" s="26">
        <f t="shared" si="0"/>
        <v>200.81721147431622</v>
      </c>
    </row>
    <row r="44" spans="1:5" ht="25.5" x14ac:dyDescent="0.2">
      <c r="A44" s="12" t="s">
        <v>40</v>
      </c>
      <c r="B44" s="3">
        <v>5497</v>
      </c>
      <c r="C44" s="19">
        <v>18716.5</v>
      </c>
      <c r="D44" s="3">
        <f t="shared" si="1"/>
        <v>13219.5</v>
      </c>
      <c r="E44" s="26">
        <f t="shared" si="0"/>
        <v>340.48571948335456</v>
      </c>
    </row>
    <row r="45" spans="1:5" x14ac:dyDescent="0.2">
      <c r="A45" s="10" t="s">
        <v>41</v>
      </c>
      <c r="B45" s="3">
        <v>4374</v>
      </c>
      <c r="C45" s="19">
        <v>8265.6</v>
      </c>
      <c r="D45" s="3">
        <f t="shared" si="1"/>
        <v>3891.6000000000004</v>
      </c>
      <c r="E45" s="26">
        <f t="shared" si="0"/>
        <v>188.97119341563786</v>
      </c>
    </row>
    <row r="46" spans="1:5" x14ac:dyDescent="0.2">
      <c r="A46" s="10" t="s">
        <v>42</v>
      </c>
      <c r="B46" s="3">
        <v>1123</v>
      </c>
      <c r="C46" s="19">
        <v>5339.1</v>
      </c>
      <c r="D46" s="3">
        <f t="shared" si="1"/>
        <v>4216.1000000000004</v>
      </c>
      <c r="E46" s="26">
        <f t="shared" si="0"/>
        <v>475.4318788958148</v>
      </c>
    </row>
    <row r="47" spans="1:5" x14ac:dyDescent="0.2">
      <c r="A47" s="9" t="s">
        <v>43</v>
      </c>
      <c r="B47" s="3">
        <v>6495</v>
      </c>
      <c r="C47" s="19">
        <v>5365.5</v>
      </c>
      <c r="D47" s="3">
        <f t="shared" si="1"/>
        <v>-1129.5</v>
      </c>
      <c r="E47" s="26">
        <f t="shared" si="0"/>
        <v>82.609699769053123</v>
      </c>
    </row>
    <row r="48" spans="1:5" x14ac:dyDescent="0.2">
      <c r="A48" s="10" t="s">
        <v>44</v>
      </c>
      <c r="B48" s="3">
        <v>6495</v>
      </c>
      <c r="C48" s="19">
        <v>5365.5</v>
      </c>
      <c r="D48" s="3">
        <f t="shared" si="1"/>
        <v>-1129.5</v>
      </c>
      <c r="E48" s="26">
        <f t="shared" si="0"/>
        <v>82.609699769053123</v>
      </c>
    </row>
    <row r="49" spans="1:5" x14ac:dyDescent="0.2">
      <c r="A49" s="9" t="s">
        <v>45</v>
      </c>
      <c r="B49" s="7">
        <v>2210267</v>
      </c>
      <c r="C49" s="21">
        <f>SUM(C8+C43)</f>
        <v>2255598.9</v>
      </c>
      <c r="D49" s="7">
        <f t="shared" si="1"/>
        <v>45331.899999999907</v>
      </c>
      <c r="E49" s="27">
        <f t="shared" si="0"/>
        <v>102.05096940776838</v>
      </c>
    </row>
    <row r="50" spans="1:5" x14ac:dyDescent="0.2">
      <c r="A50" s="9" t="s">
        <v>46</v>
      </c>
      <c r="B50" s="3">
        <v>163503.70000000001</v>
      </c>
      <c r="C50" s="19">
        <v>76811.199999999997</v>
      </c>
      <c r="D50" s="23">
        <f t="shared" si="1"/>
        <v>-86692.500000000015</v>
      </c>
      <c r="E50" s="26">
        <f t="shared" si="0"/>
        <v>46.978264100445429</v>
      </c>
    </row>
    <row r="51" spans="1:5" x14ac:dyDescent="0.2">
      <c r="A51" s="14" t="s">
        <v>47</v>
      </c>
      <c r="B51" s="16">
        <v>2373770.7000000002</v>
      </c>
      <c r="C51" s="22">
        <f>SUM(C49+C50)</f>
        <v>2332410.1</v>
      </c>
      <c r="D51" s="7">
        <f t="shared" si="1"/>
        <v>-41360.600000000093</v>
      </c>
      <c r="E51" s="27">
        <f t="shared" si="0"/>
        <v>98.257599185970236</v>
      </c>
    </row>
    <row r="52" spans="1:5" ht="13.5" thickBot="1" x14ac:dyDescent="0.25">
      <c r="A52" s="13"/>
      <c r="B52" s="13"/>
      <c r="C52" s="20"/>
      <c r="D52" s="13"/>
      <c r="E52" s="13"/>
    </row>
  </sheetData>
  <customSheetViews>
    <customSheetView guid="{7EA8C0BA-5411-44A0-9628-9A22CD2E3A9E}" showPageBreaks="1" state="hidden">
      <selection activeCell="E22" sqref="E22"/>
      <pageMargins left="0.57999999999999996" right="0.24" top="0.17" bottom="0.27" header="0.18" footer="0.25"/>
      <pageSetup paperSize="9" orientation="portrait" r:id="rId1"/>
      <headerFooter alignWithMargins="0"/>
    </customSheetView>
  </customSheetViews>
  <mergeCells count="2">
    <mergeCell ref="A5:D5"/>
    <mergeCell ref="D1:E1"/>
  </mergeCells>
  <phoneticPr fontId="5" type="noConversion"/>
  <pageMargins left="0.57999999999999996" right="0.24" top="0.17" bottom="0.27" header="0.18" footer="0.25"/>
  <pageSetup paperSize="9" orientation="portrait" r:id="rId2"/>
  <headerFooter alignWithMargins="0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BA87B-5975-4AF3-999C-A184ECE45CDF}">
  <dimension ref="A1:L47"/>
  <sheetViews>
    <sheetView workbookViewId="0">
      <selection sqref="A1:XFD1048576"/>
    </sheetView>
  </sheetViews>
  <sheetFormatPr defaultRowHeight="12.75" x14ac:dyDescent="0.2"/>
  <cols>
    <col min="1" max="1" width="14.85546875" style="63" customWidth="1"/>
    <col min="2" max="2" width="21.7109375" style="63" customWidth="1"/>
    <col min="3" max="3" width="12.7109375" style="63" customWidth="1"/>
    <col min="4" max="4" width="13.5703125" style="63" customWidth="1"/>
    <col min="5" max="5" width="12" style="63" customWidth="1"/>
    <col min="6" max="6" width="12.7109375" style="63" customWidth="1"/>
    <col min="7" max="7" width="12.28515625" style="63" customWidth="1"/>
    <col min="8" max="8" width="11.85546875" style="63" customWidth="1"/>
    <col min="9" max="9" width="12.28515625" style="63" customWidth="1"/>
    <col min="10" max="10" width="24" style="63" customWidth="1"/>
    <col min="11" max="11" width="11.28515625" style="63" customWidth="1"/>
    <col min="12" max="12" width="11" style="63" customWidth="1"/>
    <col min="13" max="16384" width="9.140625" style="63"/>
  </cols>
  <sheetData>
    <row r="1" spans="1:11" ht="12" customHeight="1" x14ac:dyDescent="0.2">
      <c r="I1" s="118" t="s">
        <v>85</v>
      </c>
      <c r="J1" s="118"/>
      <c r="K1" s="119"/>
    </row>
    <row r="2" spans="1:11" ht="12" customHeight="1" x14ac:dyDescent="0.2">
      <c r="G2" s="67"/>
      <c r="H2" s="120" t="s">
        <v>84</v>
      </c>
      <c r="I2" s="121"/>
      <c r="J2" s="121"/>
      <c r="K2" s="121"/>
    </row>
    <row r="3" spans="1:11" ht="12" customHeight="1" x14ac:dyDescent="0.2">
      <c r="G3" s="67"/>
      <c r="H3" s="120" t="s">
        <v>83</v>
      </c>
      <c r="I3" s="121"/>
      <c r="J3" s="121"/>
      <c r="K3" s="67"/>
    </row>
    <row r="4" spans="1:11" ht="12" customHeight="1" x14ac:dyDescent="0.2">
      <c r="G4" s="67"/>
      <c r="H4" s="120" t="s">
        <v>82</v>
      </c>
      <c r="I4" s="121"/>
      <c r="J4" s="121"/>
      <c r="K4" s="67"/>
    </row>
    <row r="5" spans="1:11" ht="12" customHeight="1" x14ac:dyDescent="0.2">
      <c r="G5" s="67"/>
      <c r="H5" s="67" t="s">
        <v>79</v>
      </c>
      <c r="I5" s="67"/>
      <c r="J5" s="67"/>
      <c r="K5" s="67"/>
    </row>
    <row r="6" spans="1:11" x14ac:dyDescent="0.2">
      <c r="I6" s="64"/>
      <c r="J6" s="64"/>
      <c r="K6" s="64"/>
    </row>
    <row r="7" spans="1:11" ht="17.25" customHeight="1" x14ac:dyDescent="0.2">
      <c r="A7" s="122" t="s">
        <v>80</v>
      </c>
      <c r="B7" s="122"/>
      <c r="C7" s="122"/>
      <c r="D7" s="122"/>
      <c r="E7" s="122"/>
      <c r="F7" s="122"/>
      <c r="G7" s="122"/>
      <c r="H7" s="122"/>
      <c r="I7" s="122"/>
      <c r="J7" s="122"/>
      <c r="K7" s="97"/>
    </row>
    <row r="8" spans="1:11" ht="16.5" customHeight="1" x14ac:dyDescent="0.25">
      <c r="D8" s="65"/>
      <c r="E8" s="98" t="s">
        <v>87</v>
      </c>
      <c r="F8" s="65"/>
      <c r="G8" s="65"/>
      <c r="H8" s="65"/>
      <c r="I8" s="67"/>
      <c r="J8" s="67"/>
      <c r="K8" s="67"/>
    </row>
    <row r="9" spans="1:11" x14ac:dyDescent="0.2">
      <c r="C9" s="117" t="s">
        <v>78</v>
      </c>
      <c r="D9" s="117"/>
      <c r="E9" s="117"/>
      <c r="F9" s="117"/>
      <c r="G9" s="117"/>
      <c r="H9" s="117"/>
    </row>
    <row r="10" spans="1:11" ht="15.75" customHeight="1" x14ac:dyDescent="0.25">
      <c r="A10" s="123" t="s">
        <v>93</v>
      </c>
      <c r="B10" s="124"/>
      <c r="C10" s="124"/>
      <c r="D10" s="124"/>
      <c r="E10" s="124"/>
      <c r="F10" s="124"/>
      <c r="G10" s="124"/>
      <c r="H10" s="124"/>
      <c r="I10" s="124"/>
      <c r="J10" s="124"/>
      <c r="K10" s="99"/>
    </row>
    <row r="11" spans="1:11" ht="13.5" customHeight="1" x14ac:dyDescent="0.25">
      <c r="B11" s="68"/>
      <c r="C11" s="68"/>
      <c r="D11" s="125" t="s">
        <v>94</v>
      </c>
      <c r="E11" s="126"/>
      <c r="F11" s="126"/>
      <c r="G11" s="126"/>
    </row>
    <row r="12" spans="1:11" x14ac:dyDescent="0.2">
      <c r="B12" s="68"/>
      <c r="C12" s="68"/>
      <c r="D12" s="68"/>
      <c r="E12" s="94" t="s">
        <v>90</v>
      </c>
    </row>
    <row r="13" spans="1:11" x14ac:dyDescent="0.2">
      <c r="B13" s="68"/>
      <c r="C13" s="68"/>
      <c r="D13" s="68"/>
      <c r="F13" s="94" t="s">
        <v>86</v>
      </c>
    </row>
    <row r="14" spans="1:11" x14ac:dyDescent="0.2">
      <c r="D14" s="127" t="s">
        <v>71</v>
      </c>
      <c r="E14" s="127"/>
      <c r="F14" s="127"/>
      <c r="G14" s="127"/>
    </row>
    <row r="15" spans="1:11" ht="10.5" customHeight="1" x14ac:dyDescent="0.25">
      <c r="A15" s="69"/>
      <c r="E15" s="70"/>
      <c r="F15" s="70"/>
      <c r="G15" s="70"/>
    </row>
    <row r="16" spans="1:11" ht="21" customHeight="1" x14ac:dyDescent="0.2">
      <c r="A16" s="100"/>
      <c r="B16" s="101"/>
      <c r="C16" s="128" t="s">
        <v>66</v>
      </c>
      <c r="D16" s="128"/>
      <c r="E16" s="128"/>
      <c r="F16" s="128"/>
      <c r="G16" s="129" t="s">
        <v>72</v>
      </c>
      <c r="H16" s="128"/>
      <c r="I16" s="128"/>
      <c r="J16" s="130"/>
      <c r="K16" s="71"/>
    </row>
    <row r="17" spans="1:12" ht="39" customHeight="1" x14ac:dyDescent="0.2">
      <c r="A17" s="111" t="s">
        <v>67</v>
      </c>
      <c r="B17" s="112" t="s">
        <v>68</v>
      </c>
      <c r="C17" s="111" t="s">
        <v>62</v>
      </c>
      <c r="D17" s="111" t="s">
        <v>81</v>
      </c>
      <c r="E17" s="111" t="s">
        <v>65</v>
      </c>
      <c r="F17" s="111" t="s">
        <v>74</v>
      </c>
      <c r="G17" s="114" t="s">
        <v>62</v>
      </c>
      <c r="H17" s="111" t="s">
        <v>63</v>
      </c>
      <c r="I17" s="111" t="s">
        <v>73</v>
      </c>
      <c r="J17" s="111" t="s">
        <v>75</v>
      </c>
      <c r="K17" s="72"/>
      <c r="L17" s="72"/>
    </row>
    <row r="18" spans="1:12" ht="56.45" customHeight="1" x14ac:dyDescent="0.2">
      <c r="A18" s="143"/>
      <c r="B18" s="112"/>
      <c r="C18" s="112"/>
      <c r="D18" s="112"/>
      <c r="E18" s="112"/>
      <c r="F18" s="112"/>
      <c r="G18" s="115"/>
      <c r="H18" s="112"/>
      <c r="I18" s="112"/>
      <c r="J18" s="112"/>
      <c r="K18" s="72"/>
      <c r="L18" s="72"/>
    </row>
    <row r="19" spans="1:12" ht="16.899999999999999" customHeight="1" x14ac:dyDescent="0.2">
      <c r="A19" s="144"/>
      <c r="B19" s="113"/>
      <c r="C19" s="113"/>
      <c r="D19" s="113"/>
      <c r="E19" s="113"/>
      <c r="F19" s="113"/>
      <c r="G19" s="116"/>
      <c r="H19" s="113"/>
      <c r="I19" s="113"/>
      <c r="J19" s="113"/>
      <c r="K19" s="73"/>
      <c r="L19" s="72"/>
    </row>
    <row r="20" spans="1:12" ht="10.5" customHeight="1" x14ac:dyDescent="0.2">
      <c r="A20" s="74">
        <v>1</v>
      </c>
      <c r="B20" s="75">
        <v>2</v>
      </c>
      <c r="C20" s="74">
        <v>3</v>
      </c>
      <c r="D20" s="74">
        <v>4</v>
      </c>
      <c r="E20" s="74">
        <v>5</v>
      </c>
      <c r="F20" s="76">
        <v>6</v>
      </c>
      <c r="G20" s="74">
        <v>7</v>
      </c>
      <c r="H20" s="74">
        <v>8</v>
      </c>
      <c r="I20" s="74">
        <v>9</v>
      </c>
      <c r="J20" s="74">
        <v>10</v>
      </c>
      <c r="K20" s="72"/>
      <c r="L20" s="77"/>
    </row>
    <row r="21" spans="1:12" x14ac:dyDescent="0.2">
      <c r="A21" s="78"/>
      <c r="B21" s="79"/>
      <c r="C21" s="80"/>
      <c r="D21" s="80"/>
      <c r="E21" s="80"/>
      <c r="F21" s="80"/>
      <c r="G21" s="80"/>
      <c r="H21" s="80"/>
      <c r="I21" s="81"/>
      <c r="J21" s="81"/>
      <c r="K21" s="82"/>
    </row>
    <row r="22" spans="1:12" x14ac:dyDescent="0.2">
      <c r="A22" s="83"/>
      <c r="B22" s="84"/>
      <c r="C22" s="85"/>
      <c r="D22" s="85"/>
      <c r="E22" s="85"/>
      <c r="F22" s="80"/>
      <c r="G22" s="85"/>
      <c r="H22" s="85"/>
      <c r="I22" s="81"/>
      <c r="J22" s="81"/>
      <c r="K22" s="82"/>
    </row>
    <row r="23" spans="1:12" ht="16.5" customHeight="1" x14ac:dyDescent="0.2">
      <c r="A23" s="86"/>
      <c r="B23" s="87" t="s">
        <v>64</v>
      </c>
      <c r="C23" s="88"/>
      <c r="D23" s="88"/>
      <c r="E23" s="88"/>
      <c r="F23" s="88"/>
      <c r="G23" s="88"/>
      <c r="H23" s="88"/>
      <c r="I23" s="88"/>
      <c r="J23" s="88"/>
      <c r="K23" s="68"/>
    </row>
    <row r="24" spans="1:12" ht="16.5" customHeight="1" x14ac:dyDescent="0.2">
      <c r="A24" s="137" t="s">
        <v>91</v>
      </c>
      <c r="B24" s="138"/>
      <c r="C24" s="68"/>
      <c r="D24" s="68"/>
      <c r="E24" s="68"/>
      <c r="F24" s="68"/>
      <c r="G24" s="68"/>
      <c r="H24" s="68"/>
      <c r="I24" s="68"/>
      <c r="J24" s="68"/>
      <c r="K24" s="68"/>
    </row>
    <row r="25" spans="1:12" x14ac:dyDescent="0.2">
      <c r="A25" s="139"/>
      <c r="B25" s="139"/>
    </row>
    <row r="26" spans="1:12" ht="15.75" customHeight="1" x14ac:dyDescent="0.25">
      <c r="A26" s="140"/>
      <c r="B26" s="140"/>
      <c r="C26" s="89"/>
      <c r="E26" s="127"/>
      <c r="F26" s="127"/>
      <c r="G26" s="89"/>
      <c r="H26" s="89"/>
      <c r="I26" s="141" t="s">
        <v>92</v>
      </c>
      <c r="J26" s="142"/>
    </row>
    <row r="27" spans="1:12" ht="21" customHeight="1" x14ac:dyDescent="0.2">
      <c r="A27" s="131" t="s">
        <v>77</v>
      </c>
      <c r="B27" s="131"/>
      <c r="C27" s="90"/>
      <c r="F27" s="91" t="s">
        <v>69</v>
      </c>
      <c r="G27" s="92"/>
      <c r="H27" s="92"/>
      <c r="I27" s="133" t="s">
        <v>76</v>
      </c>
      <c r="J27" s="133"/>
      <c r="K27" s="93"/>
    </row>
    <row r="28" spans="1:12" x14ac:dyDescent="0.2">
      <c r="D28" s="94"/>
      <c r="G28" s="94"/>
      <c r="H28" s="94"/>
    </row>
    <row r="29" spans="1:12" ht="15.75" x14ac:dyDescent="0.25">
      <c r="A29" s="134" t="s">
        <v>88</v>
      </c>
      <c r="B29" s="135"/>
      <c r="E29" s="94"/>
      <c r="F29" s="66"/>
      <c r="H29" s="95"/>
      <c r="I29" s="136" t="s">
        <v>89</v>
      </c>
      <c r="J29" s="136"/>
      <c r="K29" s="94"/>
    </row>
    <row r="30" spans="1:12" ht="51.75" customHeight="1" x14ac:dyDescent="0.2">
      <c r="A30" s="131" t="s">
        <v>70</v>
      </c>
      <c r="B30" s="131"/>
      <c r="C30" s="90"/>
      <c r="E30" s="93"/>
      <c r="F30" s="91" t="s">
        <v>69</v>
      </c>
      <c r="G30" s="95"/>
      <c r="H30" s="92"/>
      <c r="I30" s="132" t="s">
        <v>76</v>
      </c>
      <c r="J30" s="132"/>
      <c r="K30" s="96"/>
    </row>
    <row r="31" spans="1:12" x14ac:dyDescent="0.2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</row>
    <row r="32" spans="1:12" x14ac:dyDescent="0.2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</row>
    <row r="33" spans="1:11" x14ac:dyDescent="0.2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</row>
    <row r="34" spans="1:11" x14ac:dyDescent="0.2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</row>
    <row r="35" spans="1:11" x14ac:dyDescent="0.2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</row>
    <row r="36" spans="1:11" x14ac:dyDescent="0.2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</row>
    <row r="37" spans="1:11" x14ac:dyDescent="0.2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</row>
    <row r="38" spans="1:11" x14ac:dyDescent="0.2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</row>
    <row r="39" spans="1:11" x14ac:dyDescent="0.2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</row>
    <row r="40" spans="1:11" x14ac:dyDescent="0.2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</row>
    <row r="41" spans="1:11" x14ac:dyDescent="0.2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</row>
    <row r="42" spans="1:11" x14ac:dyDescent="0.2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</row>
    <row r="43" spans="1:11" x14ac:dyDescent="0.2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</row>
    <row r="44" spans="1:11" x14ac:dyDescent="0.2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</row>
    <row r="45" spans="1:11" x14ac:dyDescent="0.2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</row>
    <row r="46" spans="1:11" x14ac:dyDescent="0.2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</row>
    <row r="47" spans="1:11" x14ac:dyDescent="0.2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</row>
  </sheetData>
  <mergeCells count="30">
    <mergeCell ref="A30:B30"/>
    <mergeCell ref="I30:J30"/>
    <mergeCell ref="I17:I19"/>
    <mergeCell ref="J17:J19"/>
    <mergeCell ref="A27:B27"/>
    <mergeCell ref="I27:J27"/>
    <mergeCell ref="A29:B29"/>
    <mergeCell ref="I29:J29"/>
    <mergeCell ref="A24:B26"/>
    <mergeCell ref="E26:F26"/>
    <mergeCell ref="I26:J26"/>
    <mergeCell ref="A17:A19"/>
    <mergeCell ref="B17:B19"/>
    <mergeCell ref="C17:C19"/>
    <mergeCell ref="D17:D19"/>
    <mergeCell ref="E17:E19"/>
    <mergeCell ref="F17:F19"/>
    <mergeCell ref="G17:G19"/>
    <mergeCell ref="H17:H19"/>
    <mergeCell ref="C9:H9"/>
    <mergeCell ref="I1:K1"/>
    <mergeCell ref="H2:K2"/>
    <mergeCell ref="H3:J3"/>
    <mergeCell ref="H4:J4"/>
    <mergeCell ref="A7:J7"/>
    <mergeCell ref="A10:J10"/>
    <mergeCell ref="D11:G11"/>
    <mergeCell ref="D14:G14"/>
    <mergeCell ref="C16:F16"/>
    <mergeCell ref="G16:J16"/>
  </mergeCells>
  <pageMargins left="0.7" right="0.7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71CFD-122F-4962-851E-254E46574B47}">
  <dimension ref="A1:L47"/>
  <sheetViews>
    <sheetView workbookViewId="0">
      <selection sqref="A1:XFD1048576"/>
    </sheetView>
  </sheetViews>
  <sheetFormatPr defaultRowHeight="12.75" x14ac:dyDescent="0.2"/>
  <cols>
    <col min="1" max="1" width="14.85546875" style="63" customWidth="1"/>
    <col min="2" max="2" width="21.7109375" style="63" customWidth="1"/>
    <col min="3" max="3" width="12.7109375" style="63" customWidth="1"/>
    <col min="4" max="4" width="13.5703125" style="63" customWidth="1"/>
    <col min="5" max="5" width="12" style="63" customWidth="1"/>
    <col min="6" max="6" width="12.7109375" style="63" customWidth="1"/>
    <col min="7" max="7" width="12.28515625" style="63" customWidth="1"/>
    <col min="8" max="8" width="11.85546875" style="63" customWidth="1"/>
    <col min="9" max="9" width="12.28515625" style="63" customWidth="1"/>
    <col min="10" max="10" width="24" style="63" customWidth="1"/>
    <col min="11" max="11" width="11.28515625" style="63" customWidth="1"/>
    <col min="12" max="12" width="11" style="63" customWidth="1"/>
    <col min="13" max="16384" width="9.140625" style="63"/>
  </cols>
  <sheetData>
    <row r="1" spans="1:11" ht="12" customHeight="1" x14ac:dyDescent="0.2">
      <c r="I1" s="118" t="s">
        <v>85</v>
      </c>
      <c r="J1" s="118"/>
      <c r="K1" s="119"/>
    </row>
    <row r="2" spans="1:11" ht="12" customHeight="1" x14ac:dyDescent="0.2">
      <c r="G2" s="67"/>
      <c r="H2" s="120" t="s">
        <v>84</v>
      </c>
      <c r="I2" s="121"/>
      <c r="J2" s="121"/>
      <c r="K2" s="121"/>
    </row>
    <row r="3" spans="1:11" ht="12" customHeight="1" x14ac:dyDescent="0.2">
      <c r="G3" s="67"/>
      <c r="H3" s="120" t="s">
        <v>83</v>
      </c>
      <c r="I3" s="121"/>
      <c r="J3" s="121"/>
      <c r="K3" s="67"/>
    </row>
    <row r="4" spans="1:11" ht="12" customHeight="1" x14ac:dyDescent="0.2">
      <c r="G4" s="67"/>
      <c r="H4" s="120" t="s">
        <v>82</v>
      </c>
      <c r="I4" s="121"/>
      <c r="J4" s="121"/>
      <c r="K4" s="67"/>
    </row>
    <row r="5" spans="1:11" ht="12" customHeight="1" x14ac:dyDescent="0.2">
      <c r="G5" s="67"/>
      <c r="H5" s="67" t="s">
        <v>79</v>
      </c>
      <c r="I5" s="67"/>
      <c r="J5" s="67"/>
      <c r="K5" s="67"/>
    </row>
    <row r="6" spans="1:11" x14ac:dyDescent="0.2">
      <c r="I6" s="64"/>
      <c r="J6" s="64"/>
      <c r="K6" s="64"/>
    </row>
    <row r="7" spans="1:11" ht="17.25" customHeight="1" x14ac:dyDescent="0.2">
      <c r="A7" s="122" t="s">
        <v>80</v>
      </c>
      <c r="B7" s="122"/>
      <c r="C7" s="122"/>
      <c r="D7" s="122"/>
      <c r="E7" s="122"/>
      <c r="F7" s="122"/>
      <c r="G7" s="122"/>
      <c r="H7" s="122"/>
      <c r="I7" s="122"/>
      <c r="J7" s="122"/>
      <c r="K7" s="97"/>
    </row>
    <row r="8" spans="1:11" ht="16.5" customHeight="1" x14ac:dyDescent="0.25">
      <c r="D8" s="65"/>
      <c r="E8" s="98" t="s">
        <v>87</v>
      </c>
      <c r="F8" s="65"/>
      <c r="G8" s="65"/>
      <c r="H8" s="65"/>
      <c r="I8" s="67"/>
      <c r="J8" s="67"/>
      <c r="K8" s="67"/>
    </row>
    <row r="9" spans="1:11" x14ac:dyDescent="0.2">
      <c r="C9" s="117" t="s">
        <v>78</v>
      </c>
      <c r="D9" s="117"/>
      <c r="E9" s="117"/>
      <c r="F9" s="117"/>
      <c r="G9" s="117"/>
      <c r="H9" s="117"/>
    </row>
    <row r="10" spans="1:11" ht="15.75" customHeight="1" x14ac:dyDescent="0.25">
      <c r="A10" s="123" t="s">
        <v>96</v>
      </c>
      <c r="B10" s="124"/>
      <c r="C10" s="124"/>
      <c r="D10" s="124"/>
      <c r="E10" s="124"/>
      <c r="F10" s="124"/>
      <c r="G10" s="124"/>
      <c r="H10" s="124"/>
      <c r="I10" s="124"/>
      <c r="J10" s="124"/>
      <c r="K10" s="99"/>
    </row>
    <row r="11" spans="1:11" ht="13.5" customHeight="1" x14ac:dyDescent="0.25">
      <c r="B11" s="68"/>
      <c r="C11" s="68"/>
      <c r="D11" s="125" t="s">
        <v>95</v>
      </c>
      <c r="E11" s="126"/>
      <c r="F11" s="126"/>
      <c r="G11" s="126"/>
    </row>
    <row r="12" spans="1:11" x14ac:dyDescent="0.2">
      <c r="B12" s="68"/>
      <c r="C12" s="68"/>
      <c r="D12" s="68"/>
      <c r="E12" s="94" t="s">
        <v>90</v>
      </c>
    </row>
    <row r="13" spans="1:11" x14ac:dyDescent="0.2">
      <c r="B13" s="68"/>
      <c r="C13" s="68"/>
      <c r="D13" s="68"/>
      <c r="F13" s="94" t="s">
        <v>86</v>
      </c>
    </row>
    <row r="14" spans="1:11" x14ac:dyDescent="0.2">
      <c r="D14" s="127" t="s">
        <v>71</v>
      </c>
      <c r="E14" s="127"/>
      <c r="F14" s="127"/>
      <c r="G14" s="127"/>
    </row>
    <row r="15" spans="1:11" ht="10.5" customHeight="1" x14ac:dyDescent="0.25">
      <c r="A15" s="69"/>
      <c r="E15" s="70"/>
      <c r="F15" s="70"/>
      <c r="G15" s="70"/>
    </row>
    <row r="16" spans="1:11" ht="21" customHeight="1" x14ac:dyDescent="0.2">
      <c r="A16" s="100"/>
      <c r="B16" s="101"/>
      <c r="C16" s="128" t="s">
        <v>66</v>
      </c>
      <c r="D16" s="128"/>
      <c r="E16" s="128"/>
      <c r="F16" s="128"/>
      <c r="G16" s="129" t="s">
        <v>72</v>
      </c>
      <c r="H16" s="128"/>
      <c r="I16" s="128"/>
      <c r="J16" s="130"/>
      <c r="K16" s="71"/>
    </row>
    <row r="17" spans="1:12" ht="39" customHeight="1" x14ac:dyDescent="0.2">
      <c r="A17" s="111" t="s">
        <v>67</v>
      </c>
      <c r="B17" s="112" t="s">
        <v>68</v>
      </c>
      <c r="C17" s="111" t="s">
        <v>62</v>
      </c>
      <c r="D17" s="111" t="s">
        <v>81</v>
      </c>
      <c r="E17" s="111" t="s">
        <v>65</v>
      </c>
      <c r="F17" s="111" t="s">
        <v>74</v>
      </c>
      <c r="G17" s="114" t="s">
        <v>62</v>
      </c>
      <c r="H17" s="111" t="s">
        <v>63</v>
      </c>
      <c r="I17" s="111" t="s">
        <v>73</v>
      </c>
      <c r="J17" s="111" t="s">
        <v>75</v>
      </c>
      <c r="K17" s="72"/>
      <c r="L17" s="72"/>
    </row>
    <row r="18" spans="1:12" ht="56.45" customHeight="1" x14ac:dyDescent="0.2">
      <c r="A18" s="143"/>
      <c r="B18" s="112"/>
      <c r="C18" s="112"/>
      <c r="D18" s="112"/>
      <c r="E18" s="112"/>
      <c r="F18" s="112"/>
      <c r="G18" s="115"/>
      <c r="H18" s="112"/>
      <c r="I18" s="112"/>
      <c r="J18" s="112"/>
      <c r="K18" s="72"/>
      <c r="L18" s="72"/>
    </row>
    <row r="19" spans="1:12" ht="16.899999999999999" customHeight="1" x14ac:dyDescent="0.2">
      <c r="A19" s="144"/>
      <c r="B19" s="113"/>
      <c r="C19" s="113"/>
      <c r="D19" s="113"/>
      <c r="E19" s="113"/>
      <c r="F19" s="113"/>
      <c r="G19" s="116"/>
      <c r="H19" s="113"/>
      <c r="I19" s="113"/>
      <c r="J19" s="113"/>
      <c r="K19" s="73"/>
      <c r="L19" s="72"/>
    </row>
    <row r="20" spans="1:12" ht="10.5" customHeight="1" x14ac:dyDescent="0.2">
      <c r="A20" s="74">
        <v>1</v>
      </c>
      <c r="B20" s="75">
        <v>2</v>
      </c>
      <c r="C20" s="74">
        <v>3</v>
      </c>
      <c r="D20" s="74">
        <v>4</v>
      </c>
      <c r="E20" s="74">
        <v>5</v>
      </c>
      <c r="F20" s="76">
        <v>6</v>
      </c>
      <c r="G20" s="74">
        <v>7</v>
      </c>
      <c r="H20" s="74">
        <v>8</v>
      </c>
      <c r="I20" s="74">
        <v>9</v>
      </c>
      <c r="J20" s="74">
        <v>10</v>
      </c>
      <c r="K20" s="72"/>
      <c r="L20" s="77"/>
    </row>
    <row r="21" spans="1:12" x14ac:dyDescent="0.2">
      <c r="A21" s="78"/>
      <c r="B21" s="79"/>
      <c r="C21" s="80"/>
      <c r="D21" s="80"/>
      <c r="E21" s="80"/>
      <c r="F21" s="80"/>
      <c r="G21" s="80"/>
      <c r="H21" s="80"/>
      <c r="I21" s="81"/>
      <c r="J21" s="81"/>
      <c r="K21" s="82"/>
    </row>
    <row r="22" spans="1:12" x14ac:dyDescent="0.2">
      <c r="A22" s="83"/>
      <c r="B22" s="84"/>
      <c r="C22" s="85"/>
      <c r="D22" s="85"/>
      <c r="E22" s="85"/>
      <c r="F22" s="80"/>
      <c r="G22" s="85"/>
      <c r="H22" s="85"/>
      <c r="I22" s="81"/>
      <c r="J22" s="81"/>
      <c r="K22" s="82"/>
    </row>
    <row r="23" spans="1:12" ht="16.5" customHeight="1" x14ac:dyDescent="0.2">
      <c r="A23" s="86"/>
      <c r="B23" s="87" t="s">
        <v>64</v>
      </c>
      <c r="C23" s="88"/>
      <c r="D23" s="88"/>
      <c r="E23" s="88"/>
      <c r="F23" s="88"/>
      <c r="G23" s="88"/>
      <c r="H23" s="88"/>
      <c r="I23" s="88"/>
      <c r="J23" s="88"/>
      <c r="K23" s="68"/>
    </row>
    <row r="24" spans="1:12" ht="16.5" customHeight="1" x14ac:dyDescent="0.2">
      <c r="A24" s="137" t="s">
        <v>91</v>
      </c>
      <c r="B24" s="138"/>
      <c r="C24" s="68"/>
      <c r="D24" s="68"/>
      <c r="E24" s="68"/>
      <c r="F24" s="68"/>
      <c r="G24" s="68"/>
      <c r="H24" s="68"/>
      <c r="I24" s="68"/>
      <c r="J24" s="68"/>
      <c r="K24" s="68"/>
    </row>
    <row r="25" spans="1:12" x14ac:dyDescent="0.2">
      <c r="A25" s="139"/>
      <c r="B25" s="139"/>
    </row>
    <row r="26" spans="1:12" ht="15.75" customHeight="1" x14ac:dyDescent="0.25">
      <c r="A26" s="140"/>
      <c r="B26" s="140"/>
      <c r="C26" s="89"/>
      <c r="E26" s="127"/>
      <c r="F26" s="127"/>
      <c r="G26" s="89"/>
      <c r="H26" s="89"/>
      <c r="I26" s="141" t="s">
        <v>92</v>
      </c>
      <c r="J26" s="142"/>
    </row>
    <row r="27" spans="1:12" ht="21" customHeight="1" x14ac:dyDescent="0.2">
      <c r="A27" s="131" t="s">
        <v>77</v>
      </c>
      <c r="B27" s="131"/>
      <c r="C27" s="90"/>
      <c r="F27" s="91" t="s">
        <v>69</v>
      </c>
      <c r="G27" s="92"/>
      <c r="H27" s="92"/>
      <c r="I27" s="133" t="s">
        <v>76</v>
      </c>
      <c r="J27" s="133"/>
      <c r="K27" s="93"/>
    </row>
    <row r="28" spans="1:12" x14ac:dyDescent="0.2">
      <c r="D28" s="94"/>
      <c r="G28" s="94"/>
      <c r="H28" s="94"/>
    </row>
    <row r="29" spans="1:12" ht="15.75" x14ac:dyDescent="0.25">
      <c r="A29" s="134" t="s">
        <v>88</v>
      </c>
      <c r="B29" s="135"/>
      <c r="E29" s="94"/>
      <c r="F29" s="66"/>
      <c r="H29" s="95"/>
      <c r="I29" s="136" t="s">
        <v>89</v>
      </c>
      <c r="J29" s="136"/>
      <c r="K29" s="94"/>
    </row>
    <row r="30" spans="1:12" ht="51.75" customHeight="1" x14ac:dyDescent="0.2">
      <c r="A30" s="131" t="s">
        <v>70</v>
      </c>
      <c r="B30" s="131"/>
      <c r="C30" s="90"/>
      <c r="E30" s="93"/>
      <c r="F30" s="91" t="s">
        <v>69</v>
      </c>
      <c r="G30" s="95"/>
      <c r="H30" s="92"/>
      <c r="I30" s="132" t="s">
        <v>76</v>
      </c>
      <c r="J30" s="132"/>
      <c r="K30" s="96"/>
    </row>
    <row r="31" spans="1:12" x14ac:dyDescent="0.2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</row>
    <row r="32" spans="1:12" x14ac:dyDescent="0.2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</row>
    <row r="33" spans="1:11" x14ac:dyDescent="0.2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</row>
    <row r="34" spans="1:11" x14ac:dyDescent="0.2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</row>
    <row r="35" spans="1:11" x14ac:dyDescent="0.2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</row>
    <row r="36" spans="1:11" x14ac:dyDescent="0.2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</row>
    <row r="37" spans="1:11" x14ac:dyDescent="0.2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</row>
    <row r="38" spans="1:11" x14ac:dyDescent="0.2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</row>
    <row r="39" spans="1:11" x14ac:dyDescent="0.2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</row>
    <row r="40" spans="1:11" x14ac:dyDescent="0.2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</row>
    <row r="41" spans="1:11" x14ac:dyDescent="0.2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</row>
    <row r="42" spans="1:11" x14ac:dyDescent="0.2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</row>
    <row r="43" spans="1:11" x14ac:dyDescent="0.2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</row>
    <row r="44" spans="1:11" x14ac:dyDescent="0.2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</row>
    <row r="45" spans="1:11" x14ac:dyDescent="0.2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</row>
    <row r="46" spans="1:11" x14ac:dyDescent="0.2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</row>
    <row r="47" spans="1:11" x14ac:dyDescent="0.2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</row>
  </sheetData>
  <mergeCells count="30">
    <mergeCell ref="A30:B30"/>
    <mergeCell ref="I30:J30"/>
    <mergeCell ref="I17:I19"/>
    <mergeCell ref="J17:J19"/>
    <mergeCell ref="A27:B27"/>
    <mergeCell ref="I27:J27"/>
    <mergeCell ref="A29:B29"/>
    <mergeCell ref="I29:J29"/>
    <mergeCell ref="A24:B26"/>
    <mergeCell ref="E26:F26"/>
    <mergeCell ref="I26:J26"/>
    <mergeCell ref="A17:A19"/>
    <mergeCell ref="B17:B19"/>
    <mergeCell ref="C17:C19"/>
    <mergeCell ref="D17:D19"/>
    <mergeCell ref="E17:E19"/>
    <mergeCell ref="F17:F19"/>
    <mergeCell ref="G17:G19"/>
    <mergeCell ref="H17:H19"/>
    <mergeCell ref="C9:H9"/>
    <mergeCell ref="I1:K1"/>
    <mergeCell ref="H2:K2"/>
    <mergeCell ref="H3:J3"/>
    <mergeCell ref="H4:J4"/>
    <mergeCell ref="A7:J7"/>
    <mergeCell ref="A10:J10"/>
    <mergeCell ref="D11:G11"/>
    <mergeCell ref="D14:G14"/>
    <mergeCell ref="C16:F16"/>
    <mergeCell ref="G16:J16"/>
  </mergeCells>
  <pageMargins left="0.7" right="0.7" top="0.75" bottom="0.75" header="0.3" footer="0.3"/>
  <pageSetup paperSize="9" scale="8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34E3A-C13E-4813-BD2D-0534AC9CEC44}">
  <dimension ref="A1:L47"/>
  <sheetViews>
    <sheetView workbookViewId="0">
      <selection sqref="A1:XFD1048576"/>
    </sheetView>
  </sheetViews>
  <sheetFormatPr defaultRowHeight="12.75" x14ac:dyDescent="0.2"/>
  <cols>
    <col min="1" max="1" width="14.85546875" style="63" customWidth="1"/>
    <col min="2" max="2" width="21.7109375" style="63" customWidth="1"/>
    <col min="3" max="3" width="12.7109375" style="63" customWidth="1"/>
    <col min="4" max="4" width="13.5703125" style="63" customWidth="1"/>
    <col min="5" max="5" width="12" style="63" customWidth="1"/>
    <col min="6" max="6" width="12.7109375" style="63" customWidth="1"/>
    <col min="7" max="7" width="12.28515625" style="63" customWidth="1"/>
    <col min="8" max="8" width="11.85546875" style="63" customWidth="1"/>
    <col min="9" max="9" width="12.28515625" style="63" customWidth="1"/>
    <col min="10" max="10" width="24" style="63" customWidth="1"/>
    <col min="11" max="11" width="11.28515625" style="63" customWidth="1"/>
    <col min="12" max="12" width="11" style="63" customWidth="1"/>
    <col min="13" max="16384" width="9.140625" style="63"/>
  </cols>
  <sheetData>
    <row r="1" spans="1:11" ht="12" customHeight="1" x14ac:dyDescent="0.2">
      <c r="I1" s="118" t="s">
        <v>85</v>
      </c>
      <c r="J1" s="118"/>
      <c r="K1" s="119"/>
    </row>
    <row r="2" spans="1:11" ht="12" customHeight="1" x14ac:dyDescent="0.2">
      <c r="G2" s="67"/>
      <c r="H2" s="120" t="s">
        <v>84</v>
      </c>
      <c r="I2" s="121"/>
      <c r="J2" s="121"/>
      <c r="K2" s="121"/>
    </row>
    <row r="3" spans="1:11" ht="12" customHeight="1" x14ac:dyDescent="0.2">
      <c r="G3" s="67"/>
      <c r="H3" s="120" t="s">
        <v>83</v>
      </c>
      <c r="I3" s="121"/>
      <c r="J3" s="121"/>
      <c r="K3" s="67"/>
    </row>
    <row r="4" spans="1:11" ht="12" customHeight="1" x14ac:dyDescent="0.2">
      <c r="G4" s="67"/>
      <c r="H4" s="120" t="s">
        <v>82</v>
      </c>
      <c r="I4" s="121"/>
      <c r="J4" s="121"/>
      <c r="K4" s="67"/>
    </row>
    <row r="5" spans="1:11" ht="12" customHeight="1" x14ac:dyDescent="0.2">
      <c r="G5" s="67"/>
      <c r="H5" s="67" t="s">
        <v>79</v>
      </c>
      <c r="I5" s="67"/>
      <c r="J5" s="67"/>
      <c r="K5" s="67"/>
    </row>
    <row r="6" spans="1:11" x14ac:dyDescent="0.2">
      <c r="I6" s="64"/>
      <c r="J6" s="64"/>
      <c r="K6" s="64"/>
    </row>
    <row r="7" spans="1:11" ht="17.25" customHeight="1" x14ac:dyDescent="0.2">
      <c r="A7" s="122" t="s">
        <v>80</v>
      </c>
      <c r="B7" s="122"/>
      <c r="C7" s="122"/>
      <c r="D7" s="122"/>
      <c r="E7" s="122"/>
      <c r="F7" s="122"/>
      <c r="G7" s="122"/>
      <c r="H7" s="122"/>
      <c r="I7" s="122"/>
      <c r="J7" s="122"/>
      <c r="K7" s="97"/>
    </row>
    <row r="8" spans="1:11" ht="16.5" customHeight="1" x14ac:dyDescent="0.25">
      <c r="D8" s="65"/>
      <c r="E8" s="98" t="s">
        <v>87</v>
      </c>
      <c r="F8" s="65"/>
      <c r="G8" s="65"/>
      <c r="H8" s="65"/>
      <c r="I8" s="67"/>
      <c r="J8" s="67"/>
      <c r="K8" s="67"/>
    </row>
    <row r="9" spans="1:11" x14ac:dyDescent="0.2">
      <c r="C9" s="117" t="s">
        <v>78</v>
      </c>
      <c r="D9" s="117"/>
      <c r="E9" s="117"/>
      <c r="F9" s="117"/>
      <c r="G9" s="117"/>
      <c r="H9" s="117"/>
    </row>
    <row r="10" spans="1:11" ht="15.75" customHeight="1" x14ac:dyDescent="0.25">
      <c r="A10" s="123" t="s">
        <v>97</v>
      </c>
      <c r="B10" s="124"/>
      <c r="C10" s="124"/>
      <c r="D10" s="124"/>
      <c r="E10" s="124"/>
      <c r="F10" s="124"/>
      <c r="G10" s="124"/>
      <c r="H10" s="124"/>
      <c r="I10" s="124"/>
      <c r="J10" s="124"/>
      <c r="K10" s="99"/>
    </row>
    <row r="11" spans="1:11" ht="13.5" customHeight="1" x14ac:dyDescent="0.25">
      <c r="B11" s="68"/>
      <c r="C11" s="68"/>
      <c r="D11" s="125" t="s">
        <v>98</v>
      </c>
      <c r="E11" s="126"/>
      <c r="F11" s="126"/>
      <c r="G11" s="126"/>
    </row>
    <row r="12" spans="1:11" x14ac:dyDescent="0.2">
      <c r="B12" s="68"/>
      <c r="C12" s="68"/>
      <c r="D12" s="68"/>
      <c r="E12" s="94" t="s">
        <v>90</v>
      </c>
    </row>
    <row r="13" spans="1:11" x14ac:dyDescent="0.2">
      <c r="B13" s="68"/>
      <c r="C13" s="68"/>
      <c r="D13" s="68"/>
      <c r="F13" s="94" t="s">
        <v>86</v>
      </c>
    </row>
    <row r="14" spans="1:11" x14ac:dyDescent="0.2">
      <c r="D14" s="127" t="s">
        <v>71</v>
      </c>
      <c r="E14" s="127"/>
      <c r="F14" s="127"/>
      <c r="G14" s="127"/>
    </row>
    <row r="15" spans="1:11" ht="10.5" customHeight="1" x14ac:dyDescent="0.25">
      <c r="A15" s="69"/>
      <c r="E15" s="70"/>
      <c r="F15" s="70"/>
      <c r="G15" s="70"/>
    </row>
    <row r="16" spans="1:11" ht="21" customHeight="1" x14ac:dyDescent="0.2">
      <c r="A16" s="100"/>
      <c r="B16" s="101"/>
      <c r="C16" s="128" t="s">
        <v>66</v>
      </c>
      <c r="D16" s="128"/>
      <c r="E16" s="128"/>
      <c r="F16" s="128"/>
      <c r="G16" s="129" t="s">
        <v>72</v>
      </c>
      <c r="H16" s="128"/>
      <c r="I16" s="128"/>
      <c r="J16" s="130"/>
      <c r="K16" s="71"/>
    </row>
    <row r="17" spans="1:12" ht="39" customHeight="1" x14ac:dyDescent="0.2">
      <c r="A17" s="111" t="s">
        <v>67</v>
      </c>
      <c r="B17" s="112" t="s">
        <v>68</v>
      </c>
      <c r="C17" s="111" t="s">
        <v>62</v>
      </c>
      <c r="D17" s="111" t="s">
        <v>81</v>
      </c>
      <c r="E17" s="111" t="s">
        <v>65</v>
      </c>
      <c r="F17" s="111" t="s">
        <v>74</v>
      </c>
      <c r="G17" s="114" t="s">
        <v>62</v>
      </c>
      <c r="H17" s="111" t="s">
        <v>63</v>
      </c>
      <c r="I17" s="111" t="s">
        <v>73</v>
      </c>
      <c r="J17" s="111" t="s">
        <v>75</v>
      </c>
      <c r="K17" s="72"/>
      <c r="L17" s="72"/>
    </row>
    <row r="18" spans="1:12" ht="56.45" customHeight="1" x14ac:dyDescent="0.2">
      <c r="A18" s="143"/>
      <c r="B18" s="112"/>
      <c r="C18" s="112"/>
      <c r="D18" s="112"/>
      <c r="E18" s="112"/>
      <c r="F18" s="112"/>
      <c r="G18" s="115"/>
      <c r="H18" s="112"/>
      <c r="I18" s="112"/>
      <c r="J18" s="112"/>
      <c r="K18" s="72"/>
      <c r="L18" s="72"/>
    </row>
    <row r="19" spans="1:12" ht="16.899999999999999" customHeight="1" x14ac:dyDescent="0.2">
      <c r="A19" s="144"/>
      <c r="B19" s="113"/>
      <c r="C19" s="113"/>
      <c r="D19" s="113"/>
      <c r="E19" s="113"/>
      <c r="F19" s="113"/>
      <c r="G19" s="116"/>
      <c r="H19" s="113"/>
      <c r="I19" s="113"/>
      <c r="J19" s="113"/>
      <c r="K19" s="73"/>
      <c r="L19" s="72"/>
    </row>
    <row r="20" spans="1:12" ht="10.5" customHeight="1" x14ac:dyDescent="0.2">
      <c r="A20" s="74">
        <v>1</v>
      </c>
      <c r="B20" s="75">
        <v>2</v>
      </c>
      <c r="C20" s="74">
        <v>3</v>
      </c>
      <c r="D20" s="74">
        <v>4</v>
      </c>
      <c r="E20" s="74">
        <v>5</v>
      </c>
      <c r="F20" s="76">
        <v>6</v>
      </c>
      <c r="G20" s="74">
        <v>7</v>
      </c>
      <c r="H20" s="74">
        <v>8</v>
      </c>
      <c r="I20" s="74">
        <v>9</v>
      </c>
      <c r="J20" s="74">
        <v>10</v>
      </c>
      <c r="K20" s="72"/>
      <c r="L20" s="77"/>
    </row>
    <row r="21" spans="1:12" x14ac:dyDescent="0.2">
      <c r="A21" s="78"/>
      <c r="B21" s="79"/>
      <c r="C21" s="80"/>
      <c r="D21" s="80"/>
      <c r="E21" s="80"/>
      <c r="F21" s="80"/>
      <c r="G21" s="80"/>
      <c r="H21" s="80"/>
      <c r="I21" s="81"/>
      <c r="J21" s="81"/>
      <c r="K21" s="82"/>
    </row>
    <row r="22" spans="1:12" x14ac:dyDescent="0.2">
      <c r="A22" s="83"/>
      <c r="B22" s="84"/>
      <c r="C22" s="85"/>
      <c r="D22" s="85"/>
      <c r="E22" s="85"/>
      <c r="F22" s="80"/>
      <c r="G22" s="85"/>
      <c r="H22" s="85"/>
      <c r="I22" s="81"/>
      <c r="J22" s="81"/>
      <c r="K22" s="82"/>
    </row>
    <row r="23" spans="1:12" ht="16.5" customHeight="1" x14ac:dyDescent="0.2">
      <c r="A23" s="86"/>
      <c r="B23" s="87" t="s">
        <v>64</v>
      </c>
      <c r="C23" s="88"/>
      <c r="D23" s="88"/>
      <c r="E23" s="88"/>
      <c r="F23" s="88"/>
      <c r="G23" s="88"/>
      <c r="H23" s="88"/>
      <c r="I23" s="88"/>
      <c r="J23" s="88"/>
      <c r="K23" s="68"/>
    </row>
    <row r="24" spans="1:12" ht="16.5" customHeight="1" x14ac:dyDescent="0.2">
      <c r="A24" s="137" t="s">
        <v>91</v>
      </c>
      <c r="B24" s="138"/>
      <c r="C24" s="68"/>
      <c r="D24" s="68"/>
      <c r="E24" s="68"/>
      <c r="F24" s="68"/>
      <c r="G24" s="68"/>
      <c r="H24" s="68"/>
      <c r="I24" s="68"/>
      <c r="J24" s="68"/>
      <c r="K24" s="68"/>
    </row>
    <row r="25" spans="1:12" x14ac:dyDescent="0.2">
      <c r="A25" s="139"/>
      <c r="B25" s="139"/>
    </row>
    <row r="26" spans="1:12" ht="15.75" customHeight="1" x14ac:dyDescent="0.25">
      <c r="A26" s="140"/>
      <c r="B26" s="140"/>
      <c r="C26" s="89"/>
      <c r="E26" s="127"/>
      <c r="F26" s="127"/>
      <c r="G26" s="89"/>
      <c r="H26" s="89"/>
      <c r="I26" s="141" t="s">
        <v>92</v>
      </c>
      <c r="J26" s="142"/>
    </row>
    <row r="27" spans="1:12" ht="21" customHeight="1" x14ac:dyDescent="0.2">
      <c r="A27" s="131" t="s">
        <v>77</v>
      </c>
      <c r="B27" s="131"/>
      <c r="C27" s="90"/>
      <c r="F27" s="91" t="s">
        <v>69</v>
      </c>
      <c r="G27" s="92"/>
      <c r="H27" s="92"/>
      <c r="I27" s="133" t="s">
        <v>76</v>
      </c>
      <c r="J27" s="133"/>
      <c r="K27" s="93"/>
    </row>
    <row r="28" spans="1:12" x14ac:dyDescent="0.2">
      <c r="D28" s="94"/>
      <c r="G28" s="94"/>
      <c r="H28" s="94"/>
    </row>
    <row r="29" spans="1:12" ht="15.75" x14ac:dyDescent="0.25">
      <c r="A29" s="134" t="s">
        <v>88</v>
      </c>
      <c r="B29" s="135"/>
      <c r="E29" s="94"/>
      <c r="F29" s="66"/>
      <c r="H29" s="95"/>
      <c r="I29" s="136" t="s">
        <v>89</v>
      </c>
      <c r="J29" s="136"/>
      <c r="K29" s="94"/>
    </row>
    <row r="30" spans="1:12" ht="51.75" customHeight="1" x14ac:dyDescent="0.2">
      <c r="A30" s="131" t="s">
        <v>70</v>
      </c>
      <c r="B30" s="131"/>
      <c r="C30" s="90"/>
      <c r="E30" s="93"/>
      <c r="F30" s="91" t="s">
        <v>69</v>
      </c>
      <c r="G30" s="95"/>
      <c r="H30" s="92"/>
      <c r="I30" s="132" t="s">
        <v>76</v>
      </c>
      <c r="J30" s="132"/>
      <c r="K30" s="96"/>
    </row>
    <row r="31" spans="1:12" x14ac:dyDescent="0.2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</row>
    <row r="32" spans="1:12" x14ac:dyDescent="0.2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</row>
    <row r="33" spans="1:11" x14ac:dyDescent="0.2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</row>
    <row r="34" spans="1:11" x14ac:dyDescent="0.2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</row>
    <row r="35" spans="1:11" x14ac:dyDescent="0.2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</row>
    <row r="36" spans="1:11" x14ac:dyDescent="0.2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</row>
    <row r="37" spans="1:11" x14ac:dyDescent="0.2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</row>
    <row r="38" spans="1:11" x14ac:dyDescent="0.2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</row>
    <row r="39" spans="1:11" x14ac:dyDescent="0.2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</row>
    <row r="40" spans="1:11" x14ac:dyDescent="0.2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</row>
    <row r="41" spans="1:11" x14ac:dyDescent="0.2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</row>
    <row r="42" spans="1:11" x14ac:dyDescent="0.2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</row>
    <row r="43" spans="1:11" x14ac:dyDescent="0.2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</row>
    <row r="44" spans="1:11" x14ac:dyDescent="0.2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</row>
    <row r="45" spans="1:11" x14ac:dyDescent="0.2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</row>
    <row r="46" spans="1:11" x14ac:dyDescent="0.2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</row>
    <row r="47" spans="1:11" x14ac:dyDescent="0.2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</row>
  </sheetData>
  <mergeCells count="30">
    <mergeCell ref="F17:F19"/>
    <mergeCell ref="G17:G19"/>
    <mergeCell ref="H17:H19"/>
    <mergeCell ref="C9:H9"/>
    <mergeCell ref="I1:K1"/>
    <mergeCell ref="H2:K2"/>
    <mergeCell ref="H3:J3"/>
    <mergeCell ref="H4:J4"/>
    <mergeCell ref="A7:J7"/>
    <mergeCell ref="A10:J10"/>
    <mergeCell ref="D11:G11"/>
    <mergeCell ref="D14:G14"/>
    <mergeCell ref="C16:F16"/>
    <mergeCell ref="G16:J16"/>
    <mergeCell ref="A30:B30"/>
    <mergeCell ref="I30:J30"/>
    <mergeCell ref="I17:I19"/>
    <mergeCell ref="J17:J19"/>
    <mergeCell ref="A27:B27"/>
    <mergeCell ref="I27:J27"/>
    <mergeCell ref="A29:B29"/>
    <mergeCell ref="I29:J29"/>
    <mergeCell ref="A24:B26"/>
    <mergeCell ref="E26:F26"/>
    <mergeCell ref="I26:J26"/>
    <mergeCell ref="A17:A19"/>
    <mergeCell ref="B17:B19"/>
    <mergeCell ref="C17:C19"/>
    <mergeCell ref="D17:D19"/>
    <mergeCell ref="E17:E19"/>
  </mergeCells>
  <pageMargins left="0.7" right="0.7" top="0.75" bottom="0.75" header="0.3" footer="0.3"/>
  <pageSetup paperSize="9" scale="9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BAD73-1893-43BB-BC4D-29A3319DD07C}">
  <dimension ref="A1:L47"/>
  <sheetViews>
    <sheetView tabSelected="1" topLeftCell="A4" workbookViewId="0">
      <selection activeCell="G15" sqref="G15"/>
    </sheetView>
  </sheetViews>
  <sheetFormatPr defaultRowHeight="12.75" x14ac:dyDescent="0.2"/>
  <cols>
    <col min="1" max="1" width="14.85546875" style="63" customWidth="1"/>
    <col min="2" max="2" width="21.7109375" style="63" customWidth="1"/>
    <col min="3" max="3" width="12.7109375" style="63" customWidth="1"/>
    <col min="4" max="4" width="13.5703125" style="63" customWidth="1"/>
    <col min="5" max="5" width="12" style="63" customWidth="1"/>
    <col min="6" max="6" width="12.7109375" style="63" customWidth="1"/>
    <col min="7" max="7" width="12.28515625" style="63" customWidth="1"/>
    <col min="8" max="8" width="11.85546875" style="63" customWidth="1"/>
    <col min="9" max="9" width="12.28515625" style="63" customWidth="1"/>
    <col min="10" max="10" width="26.28515625" style="63" customWidth="1"/>
    <col min="11" max="11" width="11.28515625" style="63" customWidth="1"/>
    <col min="12" max="12" width="11" style="63" customWidth="1"/>
    <col min="13" max="16384" width="9.140625" style="63"/>
  </cols>
  <sheetData>
    <row r="1" spans="1:11" ht="12" customHeight="1" x14ac:dyDescent="0.2">
      <c r="I1" s="118" t="s">
        <v>85</v>
      </c>
      <c r="J1" s="118"/>
      <c r="K1" s="119"/>
    </row>
    <row r="2" spans="1:11" ht="12" customHeight="1" x14ac:dyDescent="0.2">
      <c r="G2" s="67"/>
      <c r="H2" s="120" t="s">
        <v>84</v>
      </c>
      <c r="I2" s="121"/>
      <c r="J2" s="121"/>
      <c r="K2" s="121"/>
    </row>
    <row r="3" spans="1:11" ht="12" customHeight="1" x14ac:dyDescent="0.2">
      <c r="G3" s="67"/>
      <c r="H3" s="120" t="s">
        <v>83</v>
      </c>
      <c r="I3" s="121"/>
      <c r="J3" s="121"/>
      <c r="K3" s="67"/>
    </row>
    <row r="4" spans="1:11" ht="12" customHeight="1" x14ac:dyDescent="0.2">
      <c r="G4" s="67"/>
      <c r="H4" s="120" t="s">
        <v>82</v>
      </c>
      <c r="I4" s="121"/>
      <c r="J4" s="121"/>
      <c r="K4" s="67"/>
    </row>
    <row r="5" spans="1:11" ht="12" customHeight="1" x14ac:dyDescent="0.2">
      <c r="G5" s="67"/>
      <c r="H5" s="67" t="s">
        <v>79</v>
      </c>
      <c r="I5" s="67"/>
      <c r="J5" s="67"/>
      <c r="K5" s="67"/>
    </row>
    <row r="6" spans="1:11" x14ac:dyDescent="0.2">
      <c r="I6" s="64"/>
      <c r="J6" s="64"/>
      <c r="K6" s="64"/>
    </row>
    <row r="7" spans="1:11" ht="17.25" customHeight="1" x14ac:dyDescent="0.2">
      <c r="A7" s="122" t="s">
        <v>80</v>
      </c>
      <c r="B7" s="122"/>
      <c r="C7" s="122"/>
      <c r="D7" s="122"/>
      <c r="E7" s="122"/>
      <c r="F7" s="122"/>
      <c r="G7" s="122"/>
      <c r="H7" s="122"/>
      <c r="I7" s="122"/>
      <c r="J7" s="122"/>
      <c r="K7" s="97"/>
    </row>
    <row r="8" spans="1:11" ht="16.5" customHeight="1" x14ac:dyDescent="0.25">
      <c r="D8" s="65"/>
      <c r="E8" s="98" t="s">
        <v>87</v>
      </c>
      <c r="F8" s="65"/>
      <c r="G8" s="65"/>
      <c r="H8" s="65"/>
      <c r="I8" s="67"/>
      <c r="J8" s="67"/>
      <c r="K8" s="67"/>
    </row>
    <row r="9" spans="1:11" x14ac:dyDescent="0.2">
      <c r="C9" s="117" t="s">
        <v>78</v>
      </c>
      <c r="D9" s="117"/>
      <c r="E9" s="117"/>
      <c r="F9" s="117"/>
      <c r="G9" s="117"/>
      <c r="H9" s="117"/>
    </row>
    <row r="10" spans="1:11" ht="15.75" customHeight="1" x14ac:dyDescent="0.25">
      <c r="A10" s="123" t="s">
        <v>99</v>
      </c>
      <c r="B10" s="124"/>
      <c r="C10" s="124"/>
      <c r="D10" s="124"/>
      <c r="E10" s="124"/>
      <c r="F10" s="124"/>
      <c r="G10" s="124"/>
      <c r="H10" s="124"/>
      <c r="I10" s="124"/>
      <c r="J10" s="124"/>
      <c r="K10" s="99"/>
    </row>
    <row r="11" spans="1:11" ht="13.5" customHeight="1" x14ac:dyDescent="0.25">
      <c r="B11" s="68"/>
      <c r="C11" s="68"/>
      <c r="D11" s="125" t="s">
        <v>100</v>
      </c>
      <c r="E11" s="126"/>
      <c r="F11" s="126"/>
      <c r="G11" s="126"/>
    </row>
    <row r="12" spans="1:11" x14ac:dyDescent="0.2">
      <c r="B12" s="68"/>
      <c r="C12" s="68"/>
      <c r="D12" s="68"/>
      <c r="E12" s="94" t="s">
        <v>90</v>
      </c>
    </row>
    <row r="13" spans="1:11" x14ac:dyDescent="0.2">
      <c r="B13" s="68"/>
      <c r="C13" s="68"/>
      <c r="D13" s="68"/>
      <c r="F13" s="94" t="s">
        <v>86</v>
      </c>
    </row>
    <row r="14" spans="1:11" x14ac:dyDescent="0.2">
      <c r="D14" s="127" t="s">
        <v>71</v>
      </c>
      <c r="E14" s="127"/>
      <c r="F14" s="127"/>
      <c r="G14" s="127"/>
    </row>
    <row r="15" spans="1:11" ht="10.5" customHeight="1" x14ac:dyDescent="0.25">
      <c r="A15" s="69"/>
      <c r="E15" s="70"/>
      <c r="F15" s="70"/>
      <c r="G15" s="70"/>
    </row>
    <row r="16" spans="1:11" ht="21" customHeight="1" x14ac:dyDescent="0.2">
      <c r="A16" s="100"/>
      <c r="B16" s="101"/>
      <c r="C16" s="128" t="s">
        <v>66</v>
      </c>
      <c r="D16" s="128"/>
      <c r="E16" s="128"/>
      <c r="F16" s="128"/>
      <c r="G16" s="129" t="s">
        <v>72</v>
      </c>
      <c r="H16" s="128"/>
      <c r="I16" s="128"/>
      <c r="J16" s="130"/>
      <c r="K16" s="71"/>
    </row>
    <row r="17" spans="1:12" ht="39" customHeight="1" x14ac:dyDescent="0.2">
      <c r="A17" s="111" t="s">
        <v>67</v>
      </c>
      <c r="B17" s="112" t="s">
        <v>68</v>
      </c>
      <c r="C17" s="111" t="s">
        <v>62</v>
      </c>
      <c r="D17" s="111" t="s">
        <v>81</v>
      </c>
      <c r="E17" s="111" t="s">
        <v>65</v>
      </c>
      <c r="F17" s="111" t="s">
        <v>74</v>
      </c>
      <c r="G17" s="114" t="s">
        <v>62</v>
      </c>
      <c r="H17" s="111" t="s">
        <v>63</v>
      </c>
      <c r="I17" s="111" t="s">
        <v>73</v>
      </c>
      <c r="J17" s="111" t="s">
        <v>75</v>
      </c>
      <c r="K17" s="72"/>
      <c r="L17" s="72"/>
    </row>
    <row r="18" spans="1:12" ht="56.45" customHeight="1" x14ac:dyDescent="0.2">
      <c r="A18" s="143"/>
      <c r="B18" s="112"/>
      <c r="C18" s="112"/>
      <c r="D18" s="112"/>
      <c r="E18" s="112"/>
      <c r="F18" s="112"/>
      <c r="G18" s="115"/>
      <c r="H18" s="112"/>
      <c r="I18" s="112"/>
      <c r="J18" s="112"/>
      <c r="K18" s="72"/>
      <c r="L18" s="72"/>
    </row>
    <row r="19" spans="1:12" ht="16.899999999999999" customHeight="1" x14ac:dyDescent="0.2">
      <c r="A19" s="144"/>
      <c r="B19" s="113"/>
      <c r="C19" s="113"/>
      <c r="D19" s="113"/>
      <c r="E19" s="113"/>
      <c r="F19" s="113"/>
      <c r="G19" s="116"/>
      <c r="H19" s="113"/>
      <c r="I19" s="113"/>
      <c r="J19" s="113"/>
      <c r="K19" s="73"/>
      <c r="L19" s="72"/>
    </row>
    <row r="20" spans="1:12" ht="10.5" customHeight="1" x14ac:dyDescent="0.2">
      <c r="A20" s="74">
        <v>1</v>
      </c>
      <c r="B20" s="75">
        <v>2</v>
      </c>
      <c r="C20" s="74">
        <v>3</v>
      </c>
      <c r="D20" s="74">
        <v>4</v>
      </c>
      <c r="E20" s="74">
        <v>5</v>
      </c>
      <c r="F20" s="76">
        <v>6</v>
      </c>
      <c r="G20" s="74">
        <v>7</v>
      </c>
      <c r="H20" s="74">
        <v>8</v>
      </c>
      <c r="I20" s="74">
        <v>9</v>
      </c>
      <c r="J20" s="74">
        <v>10</v>
      </c>
      <c r="K20" s="72"/>
      <c r="L20" s="77"/>
    </row>
    <row r="21" spans="1:12" x14ac:dyDescent="0.2">
      <c r="A21" s="78"/>
      <c r="B21" s="79"/>
      <c r="C21" s="80"/>
      <c r="D21" s="80"/>
      <c r="E21" s="80"/>
      <c r="F21" s="80"/>
      <c r="G21" s="80"/>
      <c r="H21" s="80"/>
      <c r="I21" s="81"/>
      <c r="J21" s="81"/>
      <c r="K21" s="82"/>
    </row>
    <row r="22" spans="1:12" x14ac:dyDescent="0.2">
      <c r="A22" s="83"/>
      <c r="B22" s="84"/>
      <c r="C22" s="85"/>
      <c r="D22" s="85"/>
      <c r="E22" s="85"/>
      <c r="F22" s="80"/>
      <c r="G22" s="85"/>
      <c r="H22" s="85"/>
      <c r="I22" s="81"/>
      <c r="J22" s="81"/>
      <c r="K22" s="82"/>
    </row>
    <row r="23" spans="1:12" ht="16.5" customHeight="1" x14ac:dyDescent="0.2">
      <c r="A23" s="86"/>
      <c r="B23" s="87" t="s">
        <v>64</v>
      </c>
      <c r="C23" s="88"/>
      <c r="D23" s="88"/>
      <c r="E23" s="88"/>
      <c r="F23" s="88"/>
      <c r="G23" s="88"/>
      <c r="H23" s="88"/>
      <c r="I23" s="88"/>
      <c r="J23" s="88"/>
      <c r="K23" s="68"/>
    </row>
    <row r="24" spans="1:12" ht="16.5" customHeight="1" x14ac:dyDescent="0.2">
      <c r="A24" s="137" t="s">
        <v>91</v>
      </c>
      <c r="B24" s="138"/>
      <c r="C24" s="68"/>
      <c r="D24" s="68"/>
      <c r="E24" s="68"/>
      <c r="F24" s="68"/>
      <c r="G24" s="68"/>
      <c r="H24" s="68"/>
      <c r="I24" s="68"/>
      <c r="J24" s="68"/>
      <c r="K24" s="68"/>
    </row>
    <row r="25" spans="1:12" x14ac:dyDescent="0.2">
      <c r="A25" s="139"/>
      <c r="B25" s="139"/>
    </row>
    <row r="26" spans="1:12" ht="15.75" customHeight="1" x14ac:dyDescent="0.25">
      <c r="A26" s="140"/>
      <c r="B26" s="140"/>
      <c r="C26" s="89"/>
      <c r="E26" s="127"/>
      <c r="F26" s="127"/>
      <c r="G26" s="89"/>
      <c r="H26" s="89"/>
      <c r="I26" s="141" t="s">
        <v>92</v>
      </c>
      <c r="J26" s="142"/>
    </row>
    <row r="27" spans="1:12" ht="21" customHeight="1" x14ac:dyDescent="0.2">
      <c r="A27" s="131" t="s">
        <v>77</v>
      </c>
      <c r="B27" s="131"/>
      <c r="C27" s="90"/>
      <c r="F27" s="91" t="s">
        <v>69</v>
      </c>
      <c r="G27" s="92"/>
      <c r="H27" s="92"/>
      <c r="I27" s="133" t="s">
        <v>76</v>
      </c>
      <c r="J27" s="133"/>
      <c r="K27" s="93"/>
    </row>
    <row r="28" spans="1:12" x14ac:dyDescent="0.2">
      <c r="D28" s="94"/>
      <c r="G28" s="94"/>
      <c r="H28" s="94"/>
    </row>
    <row r="29" spans="1:12" ht="15.75" x14ac:dyDescent="0.25">
      <c r="A29" s="134" t="s">
        <v>88</v>
      </c>
      <c r="B29" s="135"/>
      <c r="E29" s="94"/>
      <c r="F29" s="66"/>
      <c r="H29" s="95"/>
      <c r="I29" s="136" t="s">
        <v>89</v>
      </c>
      <c r="J29" s="136"/>
      <c r="K29" s="94"/>
    </row>
    <row r="30" spans="1:12" ht="51.75" customHeight="1" x14ac:dyDescent="0.2">
      <c r="A30" s="131" t="s">
        <v>70</v>
      </c>
      <c r="B30" s="131"/>
      <c r="C30" s="90"/>
      <c r="E30" s="93"/>
      <c r="F30" s="91" t="s">
        <v>69</v>
      </c>
      <c r="G30" s="95"/>
      <c r="H30" s="92"/>
      <c r="I30" s="132" t="s">
        <v>76</v>
      </c>
      <c r="J30" s="132"/>
      <c r="K30" s="96"/>
    </row>
    <row r="31" spans="1:12" x14ac:dyDescent="0.2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</row>
    <row r="32" spans="1:12" x14ac:dyDescent="0.2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</row>
    <row r="33" spans="1:11" x14ac:dyDescent="0.2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</row>
    <row r="34" spans="1:11" x14ac:dyDescent="0.2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</row>
    <row r="35" spans="1:11" x14ac:dyDescent="0.2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</row>
    <row r="36" spans="1:11" x14ac:dyDescent="0.2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</row>
    <row r="37" spans="1:11" x14ac:dyDescent="0.2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</row>
    <row r="38" spans="1:11" x14ac:dyDescent="0.2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</row>
    <row r="39" spans="1:11" x14ac:dyDescent="0.2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</row>
    <row r="40" spans="1:11" x14ac:dyDescent="0.2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</row>
    <row r="41" spans="1:11" x14ac:dyDescent="0.2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</row>
    <row r="42" spans="1:11" x14ac:dyDescent="0.2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</row>
    <row r="43" spans="1:11" x14ac:dyDescent="0.2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</row>
    <row r="44" spans="1:11" x14ac:dyDescent="0.2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</row>
    <row r="45" spans="1:11" x14ac:dyDescent="0.2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</row>
    <row r="46" spans="1:11" x14ac:dyDescent="0.2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</row>
    <row r="47" spans="1:11" x14ac:dyDescent="0.2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</row>
  </sheetData>
  <mergeCells count="30">
    <mergeCell ref="F17:F19"/>
    <mergeCell ref="G17:G19"/>
    <mergeCell ref="H17:H19"/>
    <mergeCell ref="C9:H9"/>
    <mergeCell ref="I1:K1"/>
    <mergeCell ref="H2:K2"/>
    <mergeCell ref="H3:J3"/>
    <mergeCell ref="H4:J4"/>
    <mergeCell ref="A7:J7"/>
    <mergeCell ref="A10:J10"/>
    <mergeCell ref="D11:G11"/>
    <mergeCell ref="D14:G14"/>
    <mergeCell ref="C16:F16"/>
    <mergeCell ref="G16:J16"/>
    <mergeCell ref="A30:B30"/>
    <mergeCell ref="I30:J30"/>
    <mergeCell ref="I17:I19"/>
    <mergeCell ref="J17:J19"/>
    <mergeCell ref="A27:B27"/>
    <mergeCell ref="I27:J27"/>
    <mergeCell ref="A29:B29"/>
    <mergeCell ref="I29:J29"/>
    <mergeCell ref="A24:B26"/>
    <mergeCell ref="E26:F26"/>
    <mergeCell ref="I26:J26"/>
    <mergeCell ref="A17:A19"/>
    <mergeCell ref="B17:B19"/>
    <mergeCell ref="C17:C19"/>
    <mergeCell ref="D17:D19"/>
    <mergeCell ref="E17:E19"/>
  </mergeCells>
  <pageMargins left="0.7" right="0.7" top="0.75" bottom="0.75" header="0.3" footer="0.3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7</vt:i4>
      </vt:variant>
    </vt:vector>
  </HeadingPairs>
  <TitlesOfParts>
    <vt:vector size="7" baseType="lpstr">
      <vt:lpstr>metineF1 04</vt:lpstr>
      <vt:lpstr>metinėF15 04</vt:lpstr>
      <vt:lpstr>Iketv.</vt:lpstr>
      <vt:lpstr>I ketv.</vt:lpstr>
      <vt:lpstr>II ketv.</vt:lpstr>
      <vt:lpstr>III ketv.</vt:lpstr>
      <vt:lpstr>IV ketv.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LaimaJur</dc:creator>
  <cp:lastModifiedBy>Vartotojas</cp:lastModifiedBy>
  <cp:lastPrinted>2025-01-14T11:33:50Z</cp:lastPrinted>
  <dcterms:created xsi:type="dcterms:W3CDTF">2004-04-15T07:03:47Z</dcterms:created>
  <dcterms:modified xsi:type="dcterms:W3CDTF">2025-01-16T06:33:38Z</dcterms:modified>
</cp:coreProperties>
</file>